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15360" windowHeight="7755" firstSheet="2" activeTab="8"/>
  </bookViews>
  <sheets>
    <sheet name="Bai 1-Tr 45" sheetId="4" r:id="rId1"/>
    <sheet name="Chuỗi-Tr 46" sheetId="5" r:id="rId2"/>
    <sheet name="Chuỗi 2-Tr47" sheetId="2" r:id="rId3"/>
    <sheet name="Thời Gian-Tr48" sheetId="3" r:id="rId4"/>
    <sheet name="IF-Tr49" sheetId="6" r:id="rId5"/>
    <sheet name="Logic-Tr50" sheetId="7" r:id="rId6"/>
    <sheet name="Chuoi+DK-Tr51" sheetId="8" r:id="rId7"/>
    <sheet name="Vlookup-Tr52" sheetId="9" r:id="rId8"/>
    <sheet name="Vlookup2-Tr53" sheetId="10" r:id="rId9"/>
    <sheet name="VlooKup3-Tr54" sheetId="11" r:id="rId10"/>
    <sheet name="Hlookup-Tr55" sheetId="12" r:id="rId11"/>
    <sheet name="T.Hop-Tr56" sheetId="13" r:id="rId12"/>
    <sheet name="T.Hop2-Tr57" sheetId="14" r:id="rId13"/>
    <sheet name="T.Hop3-Tr58" sheetId="15" r:id="rId14"/>
    <sheet name="Tr59" sheetId="24" r:id="rId15"/>
    <sheet name="Tr60" sheetId="25" r:id="rId16"/>
    <sheet name="Tr61" sheetId="26" r:id="rId17"/>
    <sheet name="Tr62" sheetId="27" r:id="rId18"/>
    <sheet name="Tr63" sheetId="28" r:id="rId19"/>
    <sheet name="Tr64" sheetId="29" r:id="rId20"/>
    <sheet name="DT.Tr66" sheetId="16" r:id="rId21"/>
    <sheet name="DT.Tr68" sheetId="17" r:id="rId22"/>
    <sheet name="DT.Tr70" sheetId="18" r:id="rId23"/>
    <sheet name="DT.Tr72" sheetId="19" r:id="rId24"/>
    <sheet name="DT.Tr74" sheetId="20" r:id="rId25"/>
    <sheet name="DT.Tr76" sheetId="21" r:id="rId26"/>
    <sheet name="Sheet2" sheetId="23" r:id="rId27"/>
  </sheets>
  <definedNames>
    <definedName name="_xlnm._FilterDatabase" localSheetId="13" hidden="1">'T.Hop3-Tr58'!$A$3:$H$13</definedName>
    <definedName name="_Toc451941272" localSheetId="2">'Chuỗi 2-Tr47'!#REF!</definedName>
    <definedName name="_Toc451941273" localSheetId="3">'Thời Gian-Tr48'!$A$1</definedName>
    <definedName name="_Toc452414850" localSheetId="12">'T.Hop2-Tr57'!$A$2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0" l="1"/>
  <c r="G5" i="20" s="1"/>
  <c r="F6" i="20"/>
  <c r="F7" i="20"/>
  <c r="F8" i="20"/>
  <c r="F9" i="20"/>
  <c r="G9" i="20" s="1"/>
  <c r="F10" i="20"/>
  <c r="F11" i="20"/>
  <c r="F12" i="20"/>
  <c r="F13" i="20"/>
  <c r="G13" i="20" s="1"/>
  <c r="F14" i="20"/>
  <c r="F15" i="20"/>
  <c r="F16" i="20"/>
  <c r="F4" i="20"/>
  <c r="E5" i="20"/>
  <c r="E6" i="20"/>
  <c r="G6" i="20" s="1"/>
  <c r="E7" i="20"/>
  <c r="G7" i="20" s="1"/>
  <c r="E8" i="20"/>
  <c r="G8" i="20" s="1"/>
  <c r="E9" i="20"/>
  <c r="E10" i="20"/>
  <c r="G10" i="20" s="1"/>
  <c r="E11" i="20"/>
  <c r="G11" i="20" s="1"/>
  <c r="E12" i="20"/>
  <c r="G12" i="20" s="1"/>
  <c r="E13" i="20"/>
  <c r="E14" i="20"/>
  <c r="G14" i="20" s="1"/>
  <c r="E15" i="20"/>
  <c r="G15" i="20" s="1"/>
  <c r="E16" i="20"/>
  <c r="G16" i="20" s="1"/>
  <c r="E4" i="20"/>
  <c r="C5" i="20"/>
  <c r="C6" i="20"/>
  <c r="C7" i="20"/>
  <c r="C8" i="20"/>
  <c r="C9" i="20"/>
  <c r="C10" i="20"/>
  <c r="C11" i="20"/>
  <c r="C12" i="20"/>
  <c r="C13" i="20"/>
  <c r="C14" i="20"/>
  <c r="C15" i="20"/>
  <c r="C16" i="20"/>
  <c r="C4" i="20"/>
  <c r="H8" i="20" l="1"/>
  <c r="I8" i="20" s="1"/>
  <c r="H11" i="20"/>
  <c r="I11" i="20" s="1"/>
  <c r="F28" i="20" s="1"/>
  <c r="H7" i="20"/>
  <c r="I7" i="20"/>
  <c r="H12" i="20"/>
  <c r="I12" i="20" s="1"/>
  <c r="H15" i="20"/>
  <c r="I15" i="20"/>
  <c r="H14" i="20"/>
  <c r="I14" i="20" s="1"/>
  <c r="H10" i="20"/>
  <c r="I10" i="20" s="1"/>
  <c r="E28" i="20" s="1"/>
  <c r="I6" i="20"/>
  <c r="H6" i="20"/>
  <c r="H16" i="20"/>
  <c r="I16" i="20" s="1"/>
  <c r="H13" i="20"/>
  <c r="I13" i="20" s="1"/>
  <c r="H9" i="20"/>
  <c r="I9" i="20" s="1"/>
  <c r="G28" i="20" s="1"/>
  <c r="H5" i="20"/>
  <c r="I5" i="20" s="1"/>
  <c r="D28" i="20" s="1"/>
  <c r="G4" i="20"/>
  <c r="E19" i="16"/>
  <c r="G19" i="16"/>
  <c r="F19" i="16"/>
  <c r="H4" i="20" l="1"/>
  <c r="I4" i="20" s="1"/>
  <c r="C28" i="20" s="1"/>
</calcChain>
</file>

<file path=xl/sharedStrings.xml><?xml version="1.0" encoding="utf-8"?>
<sst xmlns="http://schemas.openxmlformats.org/spreadsheetml/2006/main" count="1317" uniqueCount="1015">
  <si>
    <t>PG</t>
  </si>
  <si>
    <t>TP</t>
  </si>
  <si>
    <t>NV</t>
  </si>
  <si>
    <t>PP</t>
  </si>
  <si>
    <t>Tổng cộng</t>
  </si>
  <si>
    <t>Trung bình</t>
  </si>
  <si>
    <t>Cao nhất</t>
  </si>
  <si>
    <t>Thấp nhất</t>
  </si>
  <si>
    <t>MÃ SỐ</t>
  </si>
  <si>
    <t>MS LỚP</t>
  </si>
  <si>
    <t>MS PHÁI</t>
  </si>
  <si>
    <t>MS T.TRÚ</t>
  </si>
  <si>
    <t>STT</t>
  </si>
  <si>
    <t>MS KHOA</t>
  </si>
  <si>
    <t>01FHTNCT</t>
  </si>
  <si>
    <t>02TQVNCV</t>
  </si>
  <si>
    <t>03FHLHCL</t>
  </si>
  <si>
    <t>04FQSNCS</t>
  </si>
  <si>
    <t>05TQTNCT</t>
  </si>
  <si>
    <t>06THLHCL</t>
  </si>
  <si>
    <t>1. Trích ký tự từ bảng sau:</t>
  </si>
  <si>
    <t>BẢNG CHI TIẾT ĐIỆN ĐÀM NĂM 2015</t>
  </si>
  <si>
    <t>Ngày gọi</t>
  </si>
  <si>
    <t>Số điện thoại</t>
  </si>
  <si>
    <t>Giờ gọi</t>
  </si>
  <si>
    <t xml:space="preserve">Ngày </t>
  </si>
  <si>
    <t>Tháng</t>
  </si>
  <si>
    <t>Năm</t>
  </si>
  <si>
    <t>Thứ trong tuần</t>
  </si>
  <si>
    <t>0651.8342567</t>
  </si>
  <si>
    <t>0650.8333771</t>
  </si>
  <si>
    <t>0650.8333365</t>
  </si>
  <si>
    <t>075.8326456</t>
  </si>
  <si>
    <t>062.8354666</t>
  </si>
  <si>
    <t>073.8354123</t>
  </si>
  <si>
    <t>08.83379564</t>
  </si>
  <si>
    <t>0651.8325589</t>
  </si>
  <si>
    <t>062.8354621</t>
  </si>
  <si>
    <t>073.8374651</t>
  </si>
  <si>
    <t>BẢNG LƯƠNG CÁN BỘ CÔNG NHÂN VIÊN</t>
  </si>
  <si>
    <t>Nguyễn Danh</t>
  </si>
  <si>
    <t>Trần Minh</t>
  </si>
  <si>
    <t>Cao Cường</t>
  </si>
  <si>
    <t>Lê Bình</t>
  </si>
  <si>
    <t>GĐ</t>
  </si>
  <si>
    <t>Lý Trân</t>
  </si>
  <si>
    <t>Nguyễn Mạnh</t>
  </si>
  <si>
    <t>YÊU CẦU TÍNH</t>
  </si>
  <si>
    <t xml:space="preserve">2.      Tạm ứng: 35% của Lương </t>
  </si>
  <si>
    <t>3.      Còn lại = Lương – Tạm ứng.</t>
  </si>
  <si>
    <t>4.      Tính Tổng cộng, Trung bình, Cao nhất, Thấp nhất các cột Lương, Tạm ứng, Còn lại.</t>
  </si>
  <si>
    <t>SỐ
TT</t>
  </si>
  <si>
    <t>HỌ VÀ TÊN</t>
  </si>
  <si>
    <t>CHỨC
VỤ</t>
  </si>
  <si>
    <t>MỨC
LƯƠNG</t>
  </si>
  <si>
    <t>NGÀY
CÔNG</t>
  </si>
  <si>
    <t>PHỤ
CẤP</t>
  </si>
  <si>
    <t>TẠM
ỨNG</t>
  </si>
  <si>
    <t>LƯƠNG</t>
  </si>
  <si>
    <t>CÒN LẠI</t>
  </si>
  <si>
    <t>Em hãy sử dụng hàm xử lý chuỗi thực hiện lấy: Số TT, MS PHÁI, MS T.TRÚ, MS LỚP, MS KHOA, theo mô tả sau:</t>
  </si>
  <si>
    <t>"STT" là hai ký tự đầu của mã số</t>
  </si>
  <si>
    <t>"MS PHÁI" là ký tự thứ 3 của mã số</t>
  </si>
  <si>
    <t>"MS T.TRÚ" là ký tự thứ 4 của mã số</t>
  </si>
  <si>
    <t>"MS LỚP" là ký tự thứ 5 và thứ 6 của mã số</t>
  </si>
  <si>
    <t>"MS KHOA" là 2 ký tự cuối của mã số</t>
  </si>
  <si>
    <t>1.      Lương: Ngày công *  mức Lương  + Phụ cấp</t>
  </si>
  <si>
    <t>HÀM RIGHT</t>
  </si>
  <si>
    <t>HÀM MID</t>
  </si>
  <si>
    <t>HÀM LEN</t>
  </si>
  <si>
    <t>CHUỖI</t>
  </si>
  <si>
    <t>VÍ DỤ VỀ HÀM XỬ LÝ CHUỖI</t>
  </si>
  <si>
    <t>1002Trần Minh</t>
  </si>
  <si>
    <t>1003Cao Cường</t>
  </si>
  <si>
    <t>1004Lê Bình</t>
  </si>
  <si>
    <t>1006Nguyễn Mạnh</t>
  </si>
  <si>
    <t>Dùng hàm LEFT lấy 4 ký tự bên trái</t>
  </si>
  <si>
    <t>Dùng hàm RIGT lấy 3 ký tự bên phải</t>
  </si>
  <si>
    <t>Dùng hàm MID lấy 4 ký tự từ vị trí thứ 5</t>
  </si>
  <si>
    <t>Dùng hàm LEN kiểm tra độ dài của chuỗi</t>
  </si>
  <si>
    <t>1001Nguyễn Danh</t>
  </si>
  <si>
    <t>Hàm Nối chuỗi</t>
  </si>
  <si>
    <t>2 kt trái + 2Kt bên phải</t>
  </si>
  <si>
    <t>Dùng hàm VALUE  chuyển  4 ký tự dạng số của cột "HÀM LEFT" thành số</t>
  </si>
  <si>
    <t>HÀM 
VALUE</t>
  </si>
  <si>
    <t>Dùng hàm nối chuỗi, nối chuỗi của cột " HÀM RIGHT" vứi chuỗi của cột "HÀM MID"</t>
  </si>
  <si>
    <t>Dùng hàm nối chuỗi, nối 2 ký tự bên trái của cột "CHUỖI" với 2 ký tự bên phải  cột 'CHUỖI"</t>
  </si>
  <si>
    <t>1005Lý Trang</t>
  </si>
  <si>
    <t xml:space="preserve">Dùng hàm xử lý  chuỗi, tạo chuỗi mới từ cột "CHUỖI" không có các chữ số </t>
  </si>
  <si>
    <t>1. Thời gian gọi = giờ kết thúc -giờ gọi</t>
  </si>
  <si>
    <r>
      <t>3.</t>
    </r>
    <r>
      <rPr>
        <sz val="7"/>
        <color theme="1"/>
        <rFont val="Times New Roman"/>
        <family val="1"/>
      </rPr>
      <t xml:space="preserve">      </t>
    </r>
    <r>
      <rPr>
        <sz val="13"/>
        <color theme="1"/>
        <rFont val="Times New Roman"/>
        <family val="1"/>
      </rPr>
      <t xml:space="preserve">Tính </t>
    </r>
    <r>
      <rPr>
        <b/>
        <sz val="13"/>
        <color rgb="FF000000"/>
        <rFont val="Times New Roman"/>
        <family val="1"/>
      </rPr>
      <t xml:space="preserve">Thứ trong tuần </t>
    </r>
  </si>
  <si>
    <t>Giờ kết
thúc</t>
  </si>
  <si>
    <t>Bài 1: Trình bày bảng tính, lập công thức tính toán, sử dụng hàm xử lý số</t>
  </si>
  <si>
    <t>Stt</t>
  </si>
  <si>
    <t>Họ và tên</t>
  </si>
  <si>
    <t>Lớp</t>
  </si>
  <si>
    <t>TB</t>
  </si>
  <si>
    <t>CNTT CB</t>
  </si>
  <si>
    <t>CNTT NC</t>
  </si>
  <si>
    <t xml:space="preserve">Nguyễn Văn Danh </t>
  </si>
  <si>
    <t>Trần Văn Minh</t>
  </si>
  <si>
    <t>Cao Văn Chiến</t>
  </si>
  <si>
    <t>Lê Tấn Bình</t>
  </si>
  <si>
    <t>Lý Nhã Trân</t>
  </si>
  <si>
    <t xml:space="preserve">Nguyễn Tấn Mạnh </t>
  </si>
  <si>
    <t>Trần Văn Hiếu</t>
  </si>
  <si>
    <t>Hồ Tấn Thanh</t>
  </si>
  <si>
    <t>Huỳnh Hữu Lê</t>
  </si>
  <si>
    <t>Lý
thuyết</t>
  </si>
  <si>
    <t>Thực
hành</t>
  </si>
  <si>
    <t>Kết
quả</t>
  </si>
  <si>
    <t>Học
bổng</t>
  </si>
  <si>
    <t>Xếp
loại</t>
  </si>
  <si>
    <t>Thi
lại</t>
  </si>
  <si>
    <t>Bài 2: Sử dụng hàm xử lý chuỗi</t>
  </si>
  <si>
    <t>Bài 2: Sử dụng hàm xử lý chuỗi (tt)</t>
  </si>
  <si>
    <t>Bài 3: Sử dụng hàm xử lý thời gian</t>
  </si>
  <si>
    <t>Bài 4: Sử dụng hàm IF</t>
  </si>
  <si>
    <t>KẾT QUẢ THI CHỨNG CHỈ CNTT</t>
  </si>
  <si>
    <t>Điểm TB lớn nhất</t>
  </si>
  <si>
    <t>Điểm TB nhỏ nhất</t>
  </si>
  <si>
    <t>Tổng số người dự thi</t>
  </si>
  <si>
    <t>Số HS đậu</t>
  </si>
  <si>
    <t>Số HS rớt</t>
  </si>
  <si>
    <t>Số HS Giỏi</t>
  </si>
  <si>
    <t xml:space="preserve">Số người học bổng </t>
  </si>
  <si>
    <t>Số tiền học bổng</t>
  </si>
  <si>
    <t>Số HS phải thi lại</t>
  </si>
  <si>
    <t>Tỷ lệ phần trăm thi lại</t>
  </si>
  <si>
    <t>Bảng thống kê</t>
  </si>
  <si>
    <t>YEÂU CAÀU TÍNH</t>
  </si>
  <si>
    <r>
      <t>1. Ñieåm TB: (Lyù thuyeát * 2 + Thöïc haønh) / 3, laøm troøn laáy 2 soá th</t>
    </r>
    <r>
      <rPr>
        <sz val="12"/>
        <color theme="1"/>
        <rFont val="Times New Roman"/>
        <family val="1"/>
      </rPr>
      <t>ập phân.</t>
    </r>
  </si>
  <si>
    <t xml:space="preserve">2. Keát quaû: Neáu ñieåm TB&gt;=5, keát quaû = “Ñaäu”, ngöôïc laïi keát quaû = “Rôùt” </t>
  </si>
  <si>
    <t>4. Thi laïi: Neáu ñieåm Lyù thuyeát &lt; 5, Thi laïi = “x”, ngöôïc laïi ñeå troáng.</t>
  </si>
  <si>
    <t>6. Xeáp haïng: Döïa vaøo Ñieåm TB.</t>
  </si>
  <si>
    <r>
      <t>HD:</t>
    </r>
    <r>
      <rPr>
        <sz val="12"/>
        <color theme="1"/>
        <rFont val="VNI-Times"/>
      </rPr>
      <t xml:space="preserve"> Duøng haøm </t>
    </r>
    <r>
      <rPr>
        <b/>
        <i/>
        <sz val="12"/>
        <color theme="1"/>
        <rFont val="VNI-Times"/>
      </rPr>
      <t xml:space="preserve">Rank </t>
    </r>
    <r>
      <rPr>
        <i/>
        <sz val="12"/>
        <color theme="1"/>
        <rFont val="VNI-Times"/>
      </rPr>
      <t>(Ñieåm TB, $Vuøng ñieåm TB$, 0)</t>
    </r>
  </si>
  <si>
    <t>7. Ñieàn caùc oâ trong Baûng thoáng keâ treân.</t>
  </si>
  <si>
    <t>Lương</t>
  </si>
  <si>
    <t>Ngày</t>
  </si>
  <si>
    <t xml:space="preserve">Trần Trung </t>
  </si>
  <si>
    <t xml:space="preserve">Thành Trang </t>
  </si>
  <si>
    <t>BV</t>
  </si>
  <si>
    <t>Thu Nga</t>
  </si>
  <si>
    <t>Văn Hùng</t>
  </si>
  <si>
    <t>Thu Phượng</t>
  </si>
  <si>
    <t>KT</t>
  </si>
  <si>
    <t>Tấn Thành</t>
  </si>
  <si>
    <t>Văn Minh</t>
  </si>
  <si>
    <t>Vũ Long</t>
  </si>
  <si>
    <t>Văn Tuấn</t>
  </si>
  <si>
    <t>Tổng Cộng</t>
  </si>
  <si>
    <t>Bình Quân</t>
  </si>
  <si>
    <t>Mã Chức
vụ</t>
  </si>
  <si>
    <t>Chức
vụ</t>
  </si>
  <si>
    <t>Lươngcơ bản</t>
  </si>
  <si>
    <t>Ngày
công</t>
  </si>
  <si>
    <t>Phụ
cấp</t>
  </si>
  <si>
    <t>Tính
công</t>
  </si>
  <si>
    <t>Tạm
ứng</t>
  </si>
  <si>
    <t>Còn
lại</t>
  </si>
  <si>
    <r>
      <t>1.</t>
    </r>
    <r>
      <rPr>
        <sz val="7"/>
        <color theme="1"/>
        <rFont val="Times New Roman"/>
        <family val="1"/>
      </rPr>
      <t xml:space="preserve">      </t>
    </r>
    <r>
      <rPr>
        <b/>
        <sz val="12"/>
        <color theme="1"/>
        <rFont val="Times New Roman"/>
        <family val="1"/>
      </rPr>
      <t xml:space="preserve">Chức vụ: </t>
    </r>
  </si>
  <si>
    <r>
      <t>-</t>
    </r>
    <r>
      <rPr>
        <sz val="7"/>
        <color theme="1"/>
        <rFont val="Times New Roman"/>
        <family val="1"/>
      </rPr>
      <t xml:space="preserve">          </t>
    </r>
    <r>
      <rPr>
        <sz val="12"/>
        <color theme="1"/>
        <rFont val="Times New Roman"/>
        <family val="1"/>
      </rPr>
      <t>Nếu Mã chức vụ là “GĐ” thì Chức vụ là “GIÁM ĐỐC”</t>
    </r>
  </si>
  <si>
    <r>
      <t>-</t>
    </r>
    <r>
      <rPr>
        <sz val="7"/>
        <color theme="1"/>
        <rFont val="Times New Roman"/>
        <family val="1"/>
      </rPr>
      <t xml:space="preserve">          </t>
    </r>
    <r>
      <rPr>
        <sz val="12"/>
        <color theme="1"/>
        <rFont val="Times New Roman"/>
        <family val="1"/>
      </rPr>
      <t>Nếu Mã chức vụ là “PG” thì Chức vụ là “PHÓ GIÁM ĐỐC”</t>
    </r>
  </si>
  <si>
    <r>
      <t>-</t>
    </r>
    <r>
      <rPr>
        <sz val="7"/>
        <color theme="1"/>
        <rFont val="Times New Roman"/>
        <family val="1"/>
      </rPr>
      <t xml:space="preserve">          </t>
    </r>
    <r>
      <rPr>
        <sz val="12"/>
        <color theme="1"/>
        <rFont val="Times New Roman"/>
        <family val="1"/>
      </rPr>
      <t>Nếu Mã chức vụ là “TP” thì Chức vụ là “TRƯỞNG PHÒNG”</t>
    </r>
  </si>
  <si>
    <r>
      <t>-</t>
    </r>
    <r>
      <rPr>
        <sz val="7"/>
        <color theme="1"/>
        <rFont val="Times New Roman"/>
        <family val="1"/>
      </rPr>
      <t xml:space="preserve">          </t>
    </r>
    <r>
      <rPr>
        <sz val="12"/>
        <color theme="1"/>
        <rFont val="Times New Roman"/>
        <family val="1"/>
      </rPr>
      <t>Nếu Mã chức vụ là “PP” thì Chức vụ là “PHÓ PHÒNG”</t>
    </r>
  </si>
  <si>
    <r>
      <t>-</t>
    </r>
    <r>
      <rPr>
        <sz val="7"/>
        <color theme="1"/>
        <rFont val="Times New Roman"/>
        <family val="1"/>
      </rPr>
      <t xml:space="preserve">          </t>
    </r>
    <r>
      <rPr>
        <sz val="12"/>
        <color theme="1"/>
        <rFont val="Times New Roman"/>
        <family val="1"/>
      </rPr>
      <t>Nếu Mã chức vụ là “KT” thì Chức vụ là “KẾ TOÁN”</t>
    </r>
  </si>
  <si>
    <r>
      <t>-</t>
    </r>
    <r>
      <rPr>
        <sz val="7"/>
        <color theme="1"/>
        <rFont val="Times New Roman"/>
        <family val="1"/>
      </rPr>
      <t xml:space="preserve">          </t>
    </r>
    <r>
      <rPr>
        <sz val="12"/>
        <color theme="1"/>
        <rFont val="Times New Roman"/>
        <family val="1"/>
      </rPr>
      <t>Nếu Mã chức vụ là “BV” thì Chức vụ là “BẢO VỆ”</t>
    </r>
  </si>
  <si>
    <r>
      <t>-</t>
    </r>
    <r>
      <rPr>
        <sz val="7"/>
        <color theme="1"/>
        <rFont val="Times New Roman"/>
        <family val="1"/>
      </rPr>
      <t xml:space="preserve">          </t>
    </r>
    <r>
      <rPr>
        <sz val="12"/>
        <color theme="1"/>
        <rFont val="Times New Roman"/>
        <family val="1"/>
      </rPr>
      <t>Nếu Mã chức vụ là “NV” thì Chức vụ là “NHÂN VIÊN”.</t>
    </r>
  </si>
  <si>
    <r>
      <t>2.</t>
    </r>
    <r>
      <rPr>
        <sz val="7"/>
        <color theme="1"/>
        <rFont val="Times New Roman"/>
        <family val="1"/>
      </rPr>
      <t xml:space="preserve">      </t>
    </r>
    <r>
      <rPr>
        <b/>
        <sz val="12"/>
        <color theme="1"/>
        <rFont val="Times New Roman"/>
        <family val="1"/>
      </rPr>
      <t>Phụ cấp</t>
    </r>
    <r>
      <rPr>
        <sz val="12"/>
        <color theme="1"/>
        <rFont val="Times New Roman"/>
        <family val="1"/>
      </rPr>
      <t xml:space="preserve">: </t>
    </r>
  </si>
  <si>
    <r>
      <t>-</t>
    </r>
    <r>
      <rPr>
        <sz val="7"/>
        <color theme="1"/>
        <rFont val="Times New Roman"/>
        <family val="1"/>
      </rPr>
      <t xml:space="preserve">          </t>
    </r>
    <r>
      <rPr>
        <sz val="12"/>
        <color theme="1"/>
        <rFont val="Times New Roman"/>
        <family val="1"/>
      </rPr>
      <t>Nếu Mã chức vụ là “GĐ” thì phụ cấp là 50000</t>
    </r>
  </si>
  <si>
    <r>
      <t>-</t>
    </r>
    <r>
      <rPr>
        <sz val="7"/>
        <color theme="1"/>
        <rFont val="Times New Roman"/>
        <family val="1"/>
      </rPr>
      <t xml:space="preserve">          </t>
    </r>
    <r>
      <rPr>
        <sz val="12"/>
        <color theme="1"/>
        <rFont val="Times New Roman"/>
        <family val="1"/>
      </rPr>
      <t>Nếu Mã chức vụ là “PG” hoặc “TP” thì phụ cấp là 40000</t>
    </r>
  </si>
  <si>
    <r>
      <t>-</t>
    </r>
    <r>
      <rPr>
        <sz val="7"/>
        <color theme="1"/>
        <rFont val="Times New Roman"/>
        <family val="1"/>
      </rPr>
      <t xml:space="preserve">          </t>
    </r>
    <r>
      <rPr>
        <sz val="12"/>
        <color theme="1"/>
        <rFont val="Times New Roman"/>
        <family val="1"/>
      </rPr>
      <t>Nếu Mã chức vụ là “PP” hoặc “KT” thì phụ cấp là 30000</t>
    </r>
  </si>
  <si>
    <r>
      <t>-</t>
    </r>
    <r>
      <rPr>
        <sz val="7"/>
        <color theme="1"/>
        <rFont val="Times New Roman"/>
        <family val="1"/>
      </rPr>
      <t xml:space="preserve">          </t>
    </r>
    <r>
      <rPr>
        <sz val="12"/>
        <color theme="1"/>
        <rFont val="Times New Roman"/>
        <family val="1"/>
      </rPr>
      <t>Nếu Mã chức vụ là “BV” và ngày công trên 22 ngày  thì phụ cấp là 15000</t>
    </r>
  </si>
  <si>
    <r>
      <t>-</t>
    </r>
    <r>
      <rPr>
        <sz val="7"/>
        <color theme="1"/>
        <rFont val="Times New Roman"/>
        <family val="1"/>
      </rPr>
      <t xml:space="preserve">          </t>
    </r>
    <r>
      <rPr>
        <sz val="12"/>
        <color theme="1"/>
        <rFont val="Times New Roman"/>
        <family val="1"/>
      </rPr>
      <t>Các trường hợp còn lại không tính phụ cấp.</t>
    </r>
  </si>
  <si>
    <r>
      <t>3.</t>
    </r>
    <r>
      <rPr>
        <sz val="7"/>
        <color theme="1"/>
        <rFont val="Times New Roman"/>
        <family val="1"/>
      </rPr>
      <t xml:space="preserve">      </t>
    </r>
    <r>
      <rPr>
        <sz val="12"/>
        <color theme="1"/>
        <rFont val="Times New Roman"/>
        <family val="1"/>
      </rPr>
      <t xml:space="preserve">Tính công: nếu ngày công trên 24 thì </t>
    </r>
    <r>
      <rPr>
        <b/>
        <sz val="12"/>
        <color theme="1"/>
        <rFont val="Times New Roman"/>
        <family val="1"/>
      </rPr>
      <t>phần ngày công</t>
    </r>
    <r>
      <rPr>
        <sz val="12"/>
        <color theme="1"/>
        <rFont val="Times New Roman"/>
        <family val="1"/>
      </rPr>
      <t xml:space="preserve"> trên 24 được tính gấp đôi.</t>
    </r>
  </si>
  <si>
    <r>
      <t>4.</t>
    </r>
    <r>
      <rPr>
        <sz val="7"/>
        <color theme="1"/>
        <rFont val="Times New Roman"/>
        <family val="1"/>
      </rPr>
      <t xml:space="preserve">      </t>
    </r>
    <r>
      <rPr>
        <sz val="12"/>
        <color theme="1"/>
        <rFont val="Times New Roman"/>
        <family val="1"/>
      </rPr>
      <t>Lương: Lương cơ bản * Tính công.</t>
    </r>
  </si>
  <si>
    <r>
      <t>6.</t>
    </r>
    <r>
      <rPr>
        <sz val="7"/>
        <color theme="1"/>
        <rFont val="Times New Roman"/>
        <family val="1"/>
      </rPr>
      <t xml:space="preserve">      </t>
    </r>
    <r>
      <rPr>
        <sz val="12"/>
        <color theme="1"/>
        <rFont val="Times New Roman"/>
        <family val="1"/>
      </rPr>
      <t>Còn lại: Phụ cấp + Lương – Tạm ứng.</t>
    </r>
  </si>
  <si>
    <r>
      <t>7.</t>
    </r>
    <r>
      <rPr>
        <sz val="7"/>
        <color theme="1"/>
        <rFont val="Times New Roman"/>
        <family val="1"/>
      </rPr>
      <t xml:space="preserve">      </t>
    </r>
    <r>
      <rPr>
        <sz val="12"/>
        <color theme="1"/>
        <rFont val="Times New Roman"/>
        <family val="1"/>
      </rPr>
      <t>Tính Tổng cộng, Trung bình các cột.</t>
    </r>
  </si>
  <si>
    <t>Bài 5: Sử dụng hàm Logic</t>
  </si>
  <si>
    <r>
      <t xml:space="preserve">    5.</t>
    </r>
    <r>
      <rPr>
        <sz val="7"/>
        <color theme="1"/>
        <rFont val="Times New Roman"/>
        <family val="1"/>
      </rPr>
      <t xml:space="preserve">      </t>
    </r>
    <r>
      <rPr>
        <sz val="12"/>
        <color theme="1"/>
        <rFont val="Times New Roman"/>
        <family val="1"/>
      </rPr>
      <t>Tạm ứng: 2/3 của (lương + phụ cấp) nhưng nếu số tiền tạm ứng này vượt quá 2500000 
thì chỉ tính 2500000, ngược lại lãnh đủ số tiền tạm ứng.</t>
    </r>
  </si>
  <si>
    <t>HÀM
 LEFT</t>
  </si>
  <si>
    <t>Chuỗi 
mới</t>
  </si>
  <si>
    <t>Số 
giờ</t>
  </si>
  <si>
    <t>Số 
phút</t>
  </si>
  <si>
    <t>Số
 giây</t>
  </si>
  <si>
    <t xml:space="preserve">Thời 
gian
gọi </t>
  </si>
  <si>
    <t>Điểm
TB</t>
  </si>
  <si>
    <t>CNTT
CB</t>
  </si>
  <si>
    <t>CNTT
NC</t>
  </si>
  <si>
    <t>LêĐăng Khoa</t>
  </si>
  <si>
    <r>
      <t xml:space="preserve">  3. Hoïc boång: Neáu ñieåm TB&gt;=8, hoïc boång = 180000, ngöôïc laïi ñeå troáng 
(</t>
    </r>
    <r>
      <rPr>
        <b/>
        <i/>
        <sz val="12"/>
        <color theme="1"/>
        <rFont val="VNI-Times"/>
      </rPr>
      <t>HD:</t>
    </r>
    <r>
      <rPr>
        <sz val="12"/>
        <color theme="1"/>
        <rFont val="VNI-Times"/>
      </rPr>
      <t xml:space="preserve"> ñeå troáng nhaäp trong haøm laø caëp daáu ngoaëc keùp “”).</t>
    </r>
  </si>
  <si>
    <r>
      <t xml:space="preserve">  5. Xếp loại: Dựa vào Điểm TB. Biết: Nếu điểm TB&lt; 5, xếp loại là “Yếu”, Nếu 5 &lt;= Điểm TB&lt; 6.5, xếp loại
 là “Trung bình”, </t>
    </r>
    <r>
      <rPr>
        <sz val="12"/>
        <color rgb="FF000000"/>
        <rFont val="Times New Roman"/>
        <family val="1"/>
      </rPr>
      <t>Nếu 6.5 &lt;= Điểm TB&lt; 8, xếp loại là “Khá”, Nếu  Điểm TB&gt;= 8, xếp loại là “Giỏi”</t>
    </r>
  </si>
  <si>
    <t>BK2C1</t>
  </si>
  <si>
    <t>AK1C3</t>
  </si>
  <si>
    <t>CK2C1</t>
  </si>
  <si>
    <t>AK3C1</t>
  </si>
  <si>
    <t>BK2C3</t>
  </si>
  <si>
    <t>BK3C3</t>
  </si>
  <si>
    <t>CK1C2</t>
  </si>
  <si>
    <r>
      <t xml:space="preserve"> - Kí tự đầu tiên chỉ khối thi, </t>
    </r>
    <r>
      <rPr>
        <sz val="12"/>
        <color theme="1"/>
        <rFont val="Times New Roman"/>
        <family val="1"/>
      </rPr>
      <t xml:space="preserve">, , , , </t>
    </r>
  </si>
  <si>
    <r>
      <t xml:space="preserve"> - Kí tự thứ 3 cho biết đối tượng dự thi, </t>
    </r>
    <r>
      <rPr>
        <sz val="12"/>
        <color theme="1"/>
        <rFont val="Times New Roman"/>
        <family val="1"/>
      </rPr>
      <t xml:space="preserve">, , , </t>
    </r>
  </si>
  <si>
    <r>
      <t xml:space="preserve"> - Kí tự cuối cho biết phòng thi, </t>
    </r>
    <r>
      <rPr>
        <sz val="12"/>
        <color theme="1"/>
        <rFont val="Times New Roman"/>
        <family val="1"/>
      </rPr>
      <t xml:space="preserve">, , , , </t>
    </r>
  </si>
  <si>
    <r>
      <t xml:space="preserve">Yêu cầu:, </t>
    </r>
    <r>
      <rPr>
        <sz val="12"/>
        <color theme="1"/>
        <rFont val="Times New Roman"/>
        <family val="1"/>
      </rPr>
      <t xml:space="preserve">, , , , , , </t>
    </r>
  </si>
  <si>
    <t xml:space="preserve">1. Tính các cột P. THI, KHỐI THI, ĐỐI TƯỢNG THI, </t>
  </si>
  <si>
    <t>2. Chèn thêm cột ĐIỂM THÊM sau cột ĐIỂM THI và tính ĐIỂM THÊM như sau:</t>
  </si>
  <si>
    <t>- Đối tượng 1 được cộng thêm 3 điểm</t>
  </si>
  <si>
    <t xml:space="preserve">- Đối tượng 2 được cộng thêm 2 điểm </t>
  </si>
  <si>
    <t>- Đối tượng 3 được cộng thêm 1 điểm</t>
  </si>
  <si>
    <t>- Đối tượng khác giữ nguyên điểm thi</t>
  </si>
  <si>
    <t>3. Chèn thêm 2 hàng sau hàng có STT 5 và nhập dữ liệu như sau:</t>
  </si>
  <si>
    <r>
      <t xml:space="preserve">4. Tính cột </t>
    </r>
    <r>
      <rPr>
        <b/>
        <sz val="12"/>
        <color theme="1"/>
        <rFont val="Times New Roman"/>
        <family val="1"/>
      </rPr>
      <t>ĐIỂM KQ</t>
    </r>
    <r>
      <rPr>
        <sz val="12"/>
        <color theme="1"/>
        <rFont val="Times New Roman"/>
        <family val="1"/>
      </rPr>
      <t>: =Điểm Thi + Điểm Thêm.</t>
    </r>
  </si>
  <si>
    <r>
      <t xml:space="preserve">5. Tính cột </t>
    </r>
    <r>
      <rPr>
        <b/>
        <sz val="12"/>
        <color theme="1"/>
        <rFont val="Times New Roman"/>
        <family val="1"/>
      </rPr>
      <t>KẾT QUẢ</t>
    </r>
    <r>
      <rPr>
        <sz val="12"/>
        <color theme="1"/>
        <rFont val="Times New Roman"/>
        <family val="1"/>
      </rPr>
      <t xml:space="preserve"> biết: Nếu Điểm KQ &gt;= 19 thì “</t>
    </r>
    <r>
      <rPr>
        <b/>
        <sz val="12"/>
        <color theme="1"/>
        <rFont val="Times New Roman"/>
        <family val="1"/>
      </rPr>
      <t>Đậu”</t>
    </r>
    <r>
      <rPr>
        <sz val="12"/>
        <color theme="1"/>
        <rFont val="Times New Roman"/>
        <family val="1"/>
      </rPr>
      <t>, ngược lại thì “</t>
    </r>
    <r>
      <rPr>
        <b/>
        <sz val="12"/>
        <color theme="1"/>
        <rFont val="Times New Roman"/>
        <family val="1"/>
      </rPr>
      <t>Rớt”</t>
    </r>
    <r>
      <rPr>
        <sz val="12"/>
        <color theme="1"/>
        <rFont val="Times New Roman"/>
        <family val="1"/>
      </rPr>
      <t xml:space="preserve"> </t>
    </r>
  </si>
  <si>
    <r>
      <t xml:space="preserve">6. Xếp hạng dựa vào </t>
    </r>
    <r>
      <rPr>
        <b/>
        <sz val="12"/>
        <color theme="1"/>
        <rFont val="Times New Roman"/>
        <family val="1"/>
      </rPr>
      <t>điểm thi thực tế</t>
    </r>
  </si>
  <si>
    <r>
      <t xml:space="preserve">Mô tả: </t>
    </r>
    <r>
      <rPr>
        <b/>
        <i/>
        <sz val="12"/>
        <color theme="1"/>
        <rFont val="Times New Roman"/>
        <family val="1"/>
      </rPr>
      <t>Trong cột M số</t>
    </r>
    <r>
      <rPr>
        <sz val="12"/>
        <color theme="1"/>
        <rFont val="Times New Roman"/>
        <family val="1"/>
      </rPr>
      <t xml:space="preserve">, , , , , </t>
    </r>
  </si>
  <si>
    <t>Mã số CK2C3, điểm thi 9 và Mã số AK1C1, điểm thi 27. Sau đó dùng nút điền điều chỉnh lại 
cột STT và các cột đã tính (nếu chưa đúng).</t>
  </si>
  <si>
    <t>PHÒNG
 THI</t>
  </si>
  <si>
    <t>KHỐI
 THI</t>
  </si>
  <si>
    <t>ĐỐI TƯỢNG
THI</t>
  </si>
  <si>
    <t>ĐIỂM
THI</t>
  </si>
  <si>
    <t>ĐIỂM
KQ</t>
  </si>
  <si>
    <t>KẾT
 QUẢ</t>
  </si>
  <si>
    <t>XẾP
 HẠNG</t>
  </si>
  <si>
    <t>KẾT QUẢ THI ĐẠI HỌC</t>
  </si>
  <si>
    <t>Bài 6: Sử dụng hàm Điều kiện + Hàm xử lý chuỗi</t>
  </si>
  <si>
    <t>TÊN HÀNG</t>
  </si>
  <si>
    <t>B</t>
  </si>
  <si>
    <t>G</t>
  </si>
  <si>
    <t>T</t>
  </si>
  <si>
    <t>C</t>
  </si>
  <si>
    <t>R</t>
  </si>
  <si>
    <t>K</t>
  </si>
  <si>
    <t>S</t>
  </si>
  <si>
    <t>Đ</t>
  </si>
  <si>
    <t>N</t>
  </si>
  <si>
    <t>MÃ</t>
  </si>
  <si>
    <t>Mã Hàng</t>
  </si>
  <si>
    <t>Đơn giá</t>
  </si>
  <si>
    <t>Bắp</t>
  </si>
  <si>
    <t>Đậu</t>
  </si>
  <si>
    <t>Gạo</t>
  </si>
  <si>
    <t>Khoai</t>
  </si>
  <si>
    <t>Nếp</t>
  </si>
  <si>
    <t>Cam</t>
  </si>
  <si>
    <t>D</t>
  </si>
  <si>
    <t>Dưa hấu</t>
  </si>
  <si>
    <t>Sữa bột</t>
  </si>
  <si>
    <t>Rượu</t>
  </si>
  <si>
    <t>Thuốc lá</t>
  </si>
  <si>
    <t>BÁO CÁO BÁN HÀNG</t>
  </si>
  <si>
    <t>Yêu cầu tính:</t>
  </si>
  <si>
    <r>
      <t>2.</t>
    </r>
    <r>
      <rPr>
        <sz val="7"/>
        <color theme="1"/>
        <rFont val="Times New Roman"/>
        <family val="1"/>
      </rPr>
      <t xml:space="preserve">      </t>
    </r>
    <r>
      <rPr>
        <sz val="13"/>
        <color theme="1"/>
        <rFont val="Times New Roman"/>
        <family val="1"/>
      </rPr>
      <t>Tính Đơn giá: Dò tìm trong bảng Tên hàng và giá.</t>
    </r>
  </si>
  <si>
    <r>
      <t>3.</t>
    </r>
    <r>
      <rPr>
        <sz val="7"/>
        <color theme="1"/>
        <rFont val="Times New Roman"/>
        <family val="1"/>
      </rPr>
      <t xml:space="preserve">      </t>
    </r>
    <r>
      <rPr>
        <sz val="13"/>
        <color theme="1"/>
        <rFont val="VNI-Times"/>
      </rPr>
      <t>Thaønh tieàn : Soá löôïng * Ñôn giaù</t>
    </r>
  </si>
  <si>
    <t>SỐ
LƯỢNG</t>
  </si>
  <si>
    <t>ĐƠN
GIÁ</t>
  </si>
  <si>
    <t>THÀNH
TIỀN</t>
  </si>
  <si>
    <t>1. Tính Tên hàng: Dò tìm trong bảng Tên hàng và giá.</t>
  </si>
  <si>
    <t>Tên
HÀNG</t>
  </si>
  <si>
    <t>Bài 7: Sử dụng hàm Dò tìm VLOOKUP</t>
  </si>
  <si>
    <t>Tổng</t>
  </si>
  <si>
    <t>BLD3</t>
  </si>
  <si>
    <t>BLS1</t>
  </si>
  <si>
    <t>BLR4</t>
  </si>
  <si>
    <t>BLT2</t>
  </si>
  <si>
    <t>BLB5</t>
  </si>
  <si>
    <t>Mã loại</t>
  </si>
  <si>
    <t>Tên hàng</t>
  </si>
  <si>
    <t>Độc hại</t>
  </si>
  <si>
    <t xml:space="preserve">Sữa bột </t>
  </si>
  <si>
    <t>x</t>
  </si>
  <si>
    <t>Đường</t>
  </si>
  <si>
    <t>Bột ngọt</t>
  </si>
  <si>
    <r>
      <t>1.</t>
    </r>
    <r>
      <rPr>
        <sz val="7"/>
        <color theme="1"/>
        <rFont val="Times New Roman"/>
        <family val="1"/>
      </rPr>
      <t xml:space="preserve">      </t>
    </r>
    <r>
      <rPr>
        <b/>
        <sz val="13"/>
        <color theme="1"/>
        <rFont val="Times New Roman"/>
        <family val="1"/>
      </rPr>
      <t>Tên hàng, đơn giá</t>
    </r>
    <r>
      <rPr>
        <sz val="13"/>
        <color theme="1"/>
        <rFont val="Times New Roman"/>
        <family val="1"/>
      </rPr>
      <t xml:space="preserve">: Dựa vào </t>
    </r>
    <r>
      <rPr>
        <b/>
        <sz val="13"/>
        <color theme="1"/>
        <rFont val="Times New Roman"/>
        <family val="1"/>
      </rPr>
      <t>kí tự thứ 3 của Mã Chứng Từ</t>
    </r>
    <r>
      <rPr>
        <sz val="13"/>
        <color theme="1"/>
        <rFont val="Times New Roman"/>
        <family val="1"/>
      </rPr>
      <t xml:space="preserve"> và tra trong bảng phụ.</t>
    </r>
  </si>
  <si>
    <r>
      <t>2.</t>
    </r>
    <r>
      <rPr>
        <sz val="7"/>
        <color theme="1"/>
        <rFont val="Times New Roman"/>
        <family val="1"/>
      </rPr>
      <t xml:space="preserve">      </t>
    </r>
    <r>
      <rPr>
        <b/>
        <sz val="13"/>
        <color theme="1"/>
        <rFont val="Times New Roman"/>
        <family val="1"/>
      </rPr>
      <t>Thành tiền</t>
    </r>
    <r>
      <rPr>
        <sz val="13"/>
        <color theme="1"/>
        <rFont val="Times New Roman"/>
        <family val="1"/>
      </rPr>
      <t>: Số lượng * Đơn giá.</t>
    </r>
  </si>
  <si>
    <t xml:space="preserve"> =If(Vlookup(  . . .                                                          )= “x” ,5%* Thành tiền,0)</t>
  </si>
  <si>
    <r>
      <t>4.</t>
    </r>
    <r>
      <rPr>
        <sz val="7"/>
        <color theme="1"/>
        <rFont val="Times New Roman"/>
        <family val="1"/>
      </rPr>
      <t xml:space="preserve">      </t>
    </r>
    <r>
      <rPr>
        <b/>
        <sz val="13"/>
        <color theme="1"/>
        <rFont val="Times New Roman"/>
        <family val="1"/>
      </rPr>
      <t>Tổng cộng =</t>
    </r>
    <r>
      <rPr>
        <sz val="13"/>
        <color theme="1"/>
        <rFont val="Times New Roman"/>
        <family val="1"/>
      </rPr>
      <t xml:space="preserve">Thành tiền + Thuế độc hại </t>
    </r>
  </si>
  <si>
    <t>Định dạng cột Tổng cộng có dạng #,##0 VNĐ.</t>
  </si>
  <si>
    <t>Mã
chứng từ</t>
  </si>
  <si>
    <t>Ngày
nhập</t>
  </si>
  <si>
    <t>Tên
hàng</t>
  </si>
  <si>
    <t>Số
lượng</t>
  </si>
  <si>
    <t>Đơn
giá</t>
  </si>
  <si>
    <t>Thành
tiền</t>
  </si>
  <si>
    <t>Thuế độc
hại</t>
  </si>
  <si>
    <t>BẢNG KÊ HÀNG NHẬP</t>
  </si>
  <si>
    <t>Bài 8: Sử dụng hàm Dò tìm VLOOKUP (tt)</t>
  </si>
  <si>
    <r>
      <t xml:space="preserve">  3.</t>
    </r>
    <r>
      <rPr>
        <sz val="7"/>
        <color theme="1"/>
        <rFont val="Times New Roman"/>
        <family val="1"/>
      </rPr>
      <t xml:space="preserve">      </t>
    </r>
    <r>
      <rPr>
        <b/>
        <sz val="13"/>
        <color theme="1"/>
        <rFont val="Times New Roman"/>
        <family val="1"/>
      </rPr>
      <t>Thuế độc hại</t>
    </r>
    <r>
      <rPr>
        <sz val="13"/>
        <color theme="1"/>
        <rFont val="Times New Roman"/>
        <family val="1"/>
      </rPr>
      <t>: 5% của thành tiền nhưng chỉ tính đối với những mặt hàng có 
ký tự  “x” ở cột Độc hại của bảng phụ, các mặt hàng còn lại thì thuế bằng 0.</t>
    </r>
  </si>
  <si>
    <r>
      <t>HD:</t>
    </r>
    <r>
      <rPr>
        <sz val="13"/>
        <color theme="1"/>
        <rFont val="Times New Roman"/>
        <family val="1"/>
      </rPr>
      <t xml:space="preserve"> Nghĩa là: Nếu dò tìm độc hại = “x” thì Thuế độc hại = 5%* Thành tiền,
 ngược lại Thuế độc hại =0</t>
    </r>
  </si>
  <si>
    <t>MÔN THI</t>
  </si>
  <si>
    <t>ĐTB</t>
  </si>
  <si>
    <t>HẠNG</t>
  </si>
  <si>
    <t>TOÁN</t>
  </si>
  <si>
    <t>VĂN</t>
  </si>
  <si>
    <t>NG.NGỮ</t>
  </si>
  <si>
    <t>Nguyễn Lan</t>
  </si>
  <si>
    <t>Trần Đàm</t>
  </si>
  <si>
    <t>Lê Ngọc Long</t>
  </si>
  <si>
    <t>Đỗ Khải</t>
  </si>
  <si>
    <t>Nguyễn Hoàng Tân</t>
  </si>
  <si>
    <t>Trần Ngọc Thuý</t>
  </si>
  <si>
    <t>Võ Hoàng Thanh</t>
  </si>
  <si>
    <t>Cao Cẩm Tú</t>
  </si>
  <si>
    <t>Bùi Hoàng Tú</t>
  </si>
  <si>
    <t>Nguyễn Nam</t>
  </si>
  <si>
    <t>ĐTB CAO NHẤT</t>
  </si>
  <si>
    <t>ĐTB THẤP NHẤT</t>
  </si>
  <si>
    <t>Bảng tra Xếp loại</t>
  </si>
  <si>
    <t>Bảng tra Học bổng</t>
  </si>
  <si>
    <t>ĐỂM TB</t>
  </si>
  <si>
    <t>Số HS</t>
  </si>
  <si>
    <t>HỌC BỔNG</t>
  </si>
  <si>
    <t>Yếu</t>
  </si>
  <si>
    <t>?</t>
  </si>
  <si>
    <t>Khá</t>
  </si>
  <si>
    <t>Giỏi</t>
  </si>
  <si>
    <r>
      <t>1.</t>
    </r>
    <r>
      <rPr>
        <sz val="7"/>
        <color theme="1"/>
        <rFont val="Times New Roman"/>
        <family val="1"/>
      </rPr>
      <t xml:space="preserve">      </t>
    </r>
    <r>
      <rPr>
        <sz val="12"/>
        <color theme="1"/>
        <rFont val="Times New Roman"/>
        <family val="1"/>
      </rPr>
      <t>Tính điểm trung bình các môn học (các môn đều hệ số 1) và định dạng lấy 2 số lẻ.</t>
    </r>
  </si>
  <si>
    <r>
      <t>2.</t>
    </r>
    <r>
      <rPr>
        <sz val="7"/>
        <color theme="1"/>
        <rFont val="Times New Roman"/>
        <family val="1"/>
      </rPr>
      <t xml:space="preserve">      </t>
    </r>
    <r>
      <rPr>
        <sz val="12"/>
        <color theme="1"/>
        <rFont val="Times New Roman"/>
        <family val="1"/>
      </rPr>
      <t>Căn cứ vào ĐTB và bảng tra xếp loại để tính cột xếp loại.</t>
    </r>
  </si>
  <si>
    <r>
      <t>3.</t>
    </r>
    <r>
      <rPr>
        <sz val="7"/>
        <color theme="1"/>
        <rFont val="Times New Roman"/>
        <family val="1"/>
      </rPr>
      <t xml:space="preserve">      </t>
    </r>
    <r>
      <rPr>
        <sz val="12"/>
        <color theme="1"/>
        <rFont val="Times New Roman"/>
        <family val="1"/>
      </rPr>
      <t>Dùng hàm MAX, MIN để tính ĐTB cao nhất, ĐTB thấp nhất.</t>
    </r>
  </si>
  <si>
    <r>
      <t>4.</t>
    </r>
    <r>
      <rPr>
        <sz val="7"/>
        <color theme="1"/>
        <rFont val="Times New Roman"/>
        <family val="1"/>
      </rPr>
      <t xml:space="preserve">      </t>
    </r>
    <r>
      <rPr>
        <sz val="12"/>
        <color theme="1"/>
        <rFont val="Times New Roman"/>
        <family val="1"/>
      </rPr>
      <t>Dùng hàm RANK để xếp hạng cho cột Xếp hạng.</t>
    </r>
  </si>
  <si>
    <r>
      <t>5.</t>
    </r>
    <r>
      <rPr>
        <sz val="7"/>
        <color theme="1"/>
        <rFont val="Times New Roman"/>
        <family val="1"/>
      </rPr>
      <t xml:space="preserve">      </t>
    </r>
    <r>
      <rPr>
        <sz val="12"/>
        <color theme="1"/>
        <rFont val="Times New Roman"/>
        <family val="1"/>
      </rPr>
      <t>Chèn thêm cột Học bổng vào sau cột Xếp hạng.</t>
    </r>
  </si>
  <si>
    <r>
      <t>6.</t>
    </r>
    <r>
      <rPr>
        <sz val="7"/>
        <color theme="1"/>
        <rFont val="Times New Roman"/>
        <family val="1"/>
      </rPr>
      <t xml:space="preserve">      </t>
    </r>
    <r>
      <rPr>
        <sz val="12"/>
        <color theme="1"/>
        <rFont val="Times New Roman"/>
        <family val="1"/>
      </rPr>
      <t>Dựa vào xếp hạng và bảng tra học bổng để tính cột Học bổng.</t>
    </r>
  </si>
  <si>
    <r>
      <t>7.</t>
    </r>
    <r>
      <rPr>
        <sz val="7"/>
        <color theme="1"/>
        <rFont val="Times New Roman"/>
        <family val="1"/>
      </rPr>
      <t xml:space="preserve">      </t>
    </r>
    <r>
      <rPr>
        <sz val="12"/>
        <color theme="1"/>
        <rFont val="Times New Roman"/>
        <family val="1"/>
      </rPr>
      <t xml:space="preserve">Đếm số học sinh </t>
    </r>
    <r>
      <rPr>
        <b/>
        <sz val="12"/>
        <color theme="1"/>
        <rFont val="Times New Roman"/>
        <family val="1"/>
      </rPr>
      <t>Yếu, TB</t>
    </r>
    <r>
      <rPr>
        <sz val="12"/>
        <color theme="1"/>
        <rFont val="Times New Roman"/>
        <family val="1"/>
      </rPr>
      <t>,</t>
    </r>
    <r>
      <rPr>
        <b/>
        <sz val="12"/>
        <color theme="1"/>
        <rFont val="Times New Roman"/>
        <family val="1"/>
      </rPr>
      <t xml:space="preserve"> Khá</t>
    </r>
    <r>
      <rPr>
        <sz val="12"/>
        <color theme="1"/>
        <rFont val="Times New Roman"/>
        <family val="1"/>
      </rPr>
      <t xml:space="preserve">, </t>
    </r>
    <r>
      <rPr>
        <b/>
        <sz val="12"/>
        <color theme="1"/>
        <rFont val="Times New Roman"/>
        <family val="1"/>
      </rPr>
      <t>Giỏi</t>
    </r>
    <r>
      <rPr>
        <sz val="12"/>
        <color theme="1"/>
        <rFont val="Times New Roman"/>
        <family val="1"/>
      </rPr>
      <t xml:space="preserve"> điền vào </t>
    </r>
    <r>
      <rPr>
        <b/>
        <sz val="12"/>
        <color theme="1"/>
        <rFont val="Times New Roman"/>
        <family val="1"/>
      </rPr>
      <t>Bảng tra Xếp loại.</t>
    </r>
  </si>
  <si>
    <t>KẾT QUẢ THI HỌC KỲ II</t>
  </si>
  <si>
    <t>Bài 9: Sử dụng hàm Dò tìm VLOOKUP (tt)</t>
  </si>
  <si>
    <t>XẾP
LOẠI</t>
  </si>
  <si>
    <t>XẾP
HẠNG</t>
  </si>
  <si>
    <t>XẾP 
LOẠI</t>
  </si>
  <si>
    <t>FE-BD-X</t>
  </si>
  <si>
    <t>AL-TN-N</t>
  </si>
  <si>
    <t>AL-TN-X</t>
  </si>
  <si>
    <t>AU-BC-N</t>
  </si>
  <si>
    <t>AU-TN-N</t>
  </si>
  <si>
    <t>FE-TN-X</t>
  </si>
  <si>
    <t>Mã hàng</t>
  </si>
  <si>
    <t>FE</t>
  </si>
  <si>
    <t>AL</t>
  </si>
  <si>
    <t>AU</t>
  </si>
  <si>
    <t>Sắt</t>
  </si>
  <si>
    <t>Nhôm</t>
  </si>
  <si>
    <t>Vàng</t>
  </si>
  <si>
    <t>Bảng tra Tên kho</t>
  </si>
  <si>
    <t>Mã kho</t>
  </si>
  <si>
    <t>BC</t>
  </si>
  <si>
    <t>BD</t>
  </si>
  <si>
    <t>TN</t>
  </si>
  <si>
    <r>
      <t>Tên</t>
    </r>
    <r>
      <rPr>
        <b/>
        <sz val="12"/>
        <color theme="1"/>
        <rFont val="Times New Roman"/>
        <family val="1"/>
      </rPr>
      <t xml:space="preserve"> kho</t>
    </r>
  </si>
  <si>
    <t>Bến Cát</t>
  </si>
  <si>
    <t>Bình Dương</t>
  </si>
  <si>
    <t>Tây Ninh</t>
  </si>
  <si>
    <t>Tổng tiền</t>
  </si>
  <si>
    <r>
      <t>1.</t>
    </r>
    <r>
      <rPr>
        <sz val="7"/>
        <color theme="1"/>
        <rFont val="Times New Roman"/>
        <family val="1"/>
      </rPr>
      <t xml:space="preserve">      </t>
    </r>
    <r>
      <rPr>
        <sz val="13"/>
        <color theme="1"/>
        <rFont val="Times New Roman"/>
        <family val="1"/>
      </rPr>
      <t xml:space="preserve">Cột </t>
    </r>
    <r>
      <rPr>
        <b/>
        <sz val="13"/>
        <color theme="1"/>
        <rFont val="Times New Roman"/>
        <family val="1"/>
      </rPr>
      <t>Tên hàng</t>
    </r>
    <r>
      <rPr>
        <sz val="13"/>
        <color theme="1"/>
        <rFont val="Times New Roman"/>
        <family val="1"/>
      </rPr>
      <t>: Căn cứ vào 2 ký tự đầu của mã hàng và bảng tra tên hàng.</t>
    </r>
  </si>
  <si>
    <r>
      <t>2.</t>
    </r>
    <r>
      <rPr>
        <sz val="7"/>
        <color theme="1"/>
        <rFont val="Times New Roman"/>
        <family val="1"/>
      </rPr>
      <t xml:space="preserve">      </t>
    </r>
    <r>
      <rPr>
        <sz val="13"/>
        <color theme="1"/>
        <rFont val="Times New Roman"/>
        <family val="1"/>
      </rPr>
      <t xml:space="preserve">Cột </t>
    </r>
    <r>
      <rPr>
        <b/>
        <sz val="13"/>
        <color theme="1"/>
        <rFont val="Times New Roman"/>
        <family val="1"/>
      </rPr>
      <t>Tên kho:</t>
    </r>
    <r>
      <rPr>
        <sz val="13"/>
        <color theme="1"/>
        <rFont val="Times New Roman"/>
        <family val="1"/>
      </rPr>
      <t xml:space="preserve"> Căn cứ vào 2 ký tự thứ 4 và 5 của mã hàng và bảng tra tên kho.</t>
    </r>
  </si>
  <si>
    <r>
      <t>4.</t>
    </r>
    <r>
      <rPr>
        <sz val="7"/>
        <color theme="1"/>
        <rFont val="Times New Roman"/>
        <family val="1"/>
      </rPr>
      <t xml:space="preserve">      </t>
    </r>
    <r>
      <rPr>
        <sz val="13"/>
        <color theme="1"/>
        <rFont val="Times New Roman"/>
        <family val="1"/>
      </rPr>
      <t xml:space="preserve">Cột </t>
    </r>
    <r>
      <rPr>
        <b/>
        <sz val="13"/>
        <color theme="1"/>
        <rFont val="Times New Roman"/>
        <family val="1"/>
      </rPr>
      <t>Phí chuyên chở</t>
    </r>
    <r>
      <rPr>
        <sz val="13"/>
        <color theme="1"/>
        <rFont val="Times New Roman"/>
        <family val="1"/>
      </rPr>
      <t>: Dựa vào số lượng để tính.</t>
    </r>
  </si>
  <si>
    <r>
      <t>5.</t>
    </r>
    <r>
      <rPr>
        <sz val="7"/>
        <color theme="1"/>
        <rFont val="Times New Roman"/>
        <family val="1"/>
      </rPr>
      <t xml:space="preserve">      </t>
    </r>
    <r>
      <rPr>
        <sz val="13"/>
        <color theme="1"/>
        <rFont val="Times New Roman"/>
        <family val="1"/>
      </rPr>
      <t xml:space="preserve">Cột </t>
    </r>
    <r>
      <rPr>
        <b/>
        <sz val="13"/>
        <color theme="1"/>
        <rFont val="Times New Roman"/>
        <family val="1"/>
      </rPr>
      <t>Thành tiền</t>
    </r>
    <r>
      <rPr>
        <sz val="13"/>
        <color theme="1"/>
        <rFont val="Times New Roman"/>
        <family val="1"/>
      </rPr>
      <t>: =Số lượng * Đơn giá + Phí chuyên chở</t>
    </r>
  </si>
  <si>
    <r>
      <t>6.</t>
    </r>
    <r>
      <rPr>
        <sz val="7"/>
        <color theme="1"/>
        <rFont val="Times New Roman"/>
        <family val="1"/>
      </rPr>
      <t xml:space="preserve">      </t>
    </r>
    <r>
      <rPr>
        <sz val="13"/>
        <color theme="1"/>
        <rFont val="Times New Roman"/>
        <family val="1"/>
      </rPr>
      <t xml:space="preserve">Định dạng cột </t>
    </r>
    <r>
      <rPr>
        <b/>
        <sz val="13"/>
        <color theme="1"/>
        <rFont val="Times New Roman"/>
        <family val="1"/>
      </rPr>
      <t>thành tiền</t>
    </r>
    <r>
      <rPr>
        <sz val="13"/>
        <color theme="1"/>
        <rFont val="Times New Roman"/>
        <family val="1"/>
      </rPr>
      <t xml:space="preserve"> có dấu phân cách hàng ngàn và có chữ “đ” phía sau số.</t>
    </r>
  </si>
  <si>
    <r>
      <t>7.</t>
    </r>
    <r>
      <rPr>
        <sz val="7"/>
        <color theme="1"/>
        <rFont val="Times New Roman"/>
        <family val="1"/>
      </rPr>
      <t xml:space="preserve">      </t>
    </r>
    <r>
      <rPr>
        <sz val="13"/>
        <color theme="1"/>
        <rFont val="Times New Roman"/>
        <family val="1"/>
      </rPr>
      <t xml:space="preserve">Tính </t>
    </r>
    <r>
      <rPr>
        <b/>
        <sz val="13"/>
        <color theme="1"/>
        <rFont val="Times New Roman"/>
        <family val="1"/>
      </rPr>
      <t>Tổng tiền</t>
    </r>
    <r>
      <rPr>
        <sz val="13"/>
        <color theme="1"/>
        <rFont val="Times New Roman"/>
        <family val="1"/>
      </rPr>
      <t xml:space="preserve"> theo Tên kho.</t>
    </r>
  </si>
  <si>
    <r>
      <t>3.</t>
    </r>
    <r>
      <rPr>
        <sz val="7"/>
        <color theme="1"/>
        <rFont val="Times New Roman"/>
        <family val="1"/>
      </rPr>
      <t xml:space="preserve">      </t>
    </r>
    <r>
      <rPr>
        <sz val="13"/>
        <color theme="1"/>
        <rFont val="Times New Roman"/>
        <family val="1"/>
      </rPr>
      <t xml:space="preserve">Cột </t>
    </r>
    <r>
      <rPr>
        <b/>
        <sz val="13"/>
        <color theme="1"/>
        <rFont val="Times New Roman"/>
        <family val="1"/>
      </rPr>
      <t>Xuất nhập</t>
    </r>
    <r>
      <rPr>
        <sz val="13"/>
        <color theme="1"/>
        <rFont val="Times New Roman"/>
        <family val="1"/>
      </rPr>
      <t>: Căn cứ vào ký tự cuối của mã hàng, nếu là X: ghi Xuất,
 nếu là N: ghi Nhập .</t>
    </r>
  </si>
  <si>
    <t>BÁO CÁO XUẤT NHẬP HÀNG HOÁ</t>
  </si>
  <si>
    <t>Bài 10: Sử dụng hàm Dò tìm HLOOKUP</t>
  </si>
  <si>
    <t>BẢNG KÊ CHI PHÍ TIỀN PHÒNG VÀ TIỀN ĂN</t>
  </si>
  <si>
    <t>KHÁCH SẠN HẢI YẾN</t>
  </si>
  <si>
    <t>Mã số</t>
  </si>
  <si>
    <t>Ngày đến</t>
  </si>
  <si>
    <t>Ngày đi</t>
  </si>
  <si>
    <t>Julie</t>
  </si>
  <si>
    <t>L1B-F4</t>
  </si>
  <si>
    <t>Bruce</t>
  </si>
  <si>
    <t>L2B-F0</t>
  </si>
  <si>
    <t>Kathy</t>
  </si>
  <si>
    <t>TRA-F1</t>
  </si>
  <si>
    <t>Mariana</t>
  </si>
  <si>
    <t>L3A-F5</t>
  </si>
  <si>
    <t>Louis</t>
  </si>
  <si>
    <t>L1A-F5</t>
  </si>
  <si>
    <t>Alberto</t>
  </si>
  <si>
    <t>L3B-F1</t>
  </si>
  <si>
    <t>Diego</t>
  </si>
  <si>
    <t>L2A-F4</t>
  </si>
  <si>
    <t>Helena</t>
  </si>
  <si>
    <t>L2B-F3</t>
  </si>
  <si>
    <t>Ester</t>
  </si>
  <si>
    <t>TRB-F0</t>
  </si>
  <si>
    <t>Jack</t>
  </si>
  <si>
    <t>TRA-F2</t>
  </si>
  <si>
    <t>Loại phòng</t>
  </si>
  <si>
    <t>Tuần</t>
  </si>
  <si>
    <t>TRA</t>
  </si>
  <si>
    <t>TRB</t>
  </si>
  <si>
    <t>L1A</t>
  </si>
  <si>
    <t>L1B</t>
  </si>
  <si>
    <t>L2A</t>
  </si>
  <si>
    <t>L2B</t>
  </si>
  <si>
    <t>L3A</t>
  </si>
  <si>
    <t>L3B</t>
  </si>
  <si>
    <t>F0</t>
  </si>
  <si>
    <t>F1</t>
  </si>
  <si>
    <t>F2</t>
  </si>
  <si>
    <t>F3</t>
  </si>
  <si>
    <t>F4</t>
  </si>
  <si>
    <t>F5</t>
  </si>
  <si>
    <r>
      <t>3.</t>
    </r>
    <r>
      <rPr>
        <sz val="7"/>
        <color theme="1"/>
        <rFont val="Times New Roman"/>
        <family val="1"/>
      </rPr>
      <t xml:space="preserve">      </t>
    </r>
    <r>
      <rPr>
        <sz val="13"/>
        <color theme="1"/>
        <rFont val="Times New Roman"/>
        <family val="1"/>
      </rPr>
      <t>Tính đơn giá tuần, đơn giá ngày: Dựa vào 3 kí tự đầu của Mã số và Bảng giá tiền phòng.</t>
    </r>
  </si>
  <si>
    <r>
      <t>4.</t>
    </r>
    <r>
      <rPr>
        <sz val="7"/>
        <color theme="1"/>
        <rFont val="Times New Roman"/>
        <family val="1"/>
      </rPr>
      <t xml:space="preserve">      </t>
    </r>
    <r>
      <rPr>
        <sz val="13"/>
        <color theme="1"/>
        <rFont val="Times New Roman"/>
        <family val="1"/>
      </rPr>
      <t>Tính tiền ăn: Dựa vào 2 kí tự cuối của mã số và bảng giá tiền ăn.</t>
    </r>
  </si>
  <si>
    <r>
      <t>5.</t>
    </r>
    <r>
      <rPr>
        <sz val="7"/>
        <color theme="1"/>
        <rFont val="Times New Roman"/>
        <family val="1"/>
      </rPr>
      <t xml:space="preserve">      </t>
    </r>
    <r>
      <rPr>
        <sz val="13"/>
        <color theme="1"/>
        <rFont val="Times New Roman"/>
        <family val="1"/>
      </rPr>
      <t>Tính tiền phòng= số tuần *đơn giá tuần +số ngày lẻ *đơn giá ngày.</t>
    </r>
  </si>
  <si>
    <r>
      <t>6.</t>
    </r>
    <r>
      <rPr>
        <sz val="7"/>
        <color theme="1"/>
        <rFont val="Times New Roman"/>
        <family val="1"/>
      </rPr>
      <t xml:space="preserve">      </t>
    </r>
    <r>
      <rPr>
        <sz val="13"/>
        <color theme="1"/>
        <rFont val="Times New Roman"/>
        <family val="1"/>
      </rPr>
      <t>Tổng cộng =Tiền ăn +Tiền phòng</t>
    </r>
  </si>
  <si>
    <r>
      <t>7.</t>
    </r>
    <r>
      <rPr>
        <sz val="7"/>
        <color theme="1"/>
        <rFont val="Times New Roman"/>
        <family val="1"/>
      </rPr>
      <t xml:space="preserve">      </t>
    </r>
    <r>
      <rPr>
        <sz val="13"/>
        <color theme="1"/>
        <rFont val="Times New Roman"/>
        <family val="1"/>
      </rPr>
      <t>Lập công thức tính tổng</t>
    </r>
    <r>
      <rPr>
        <b/>
        <sz val="13"/>
        <color theme="1"/>
        <rFont val="Times New Roman"/>
        <family val="1"/>
      </rPr>
      <t xml:space="preserve"> doanh thu</t>
    </r>
    <r>
      <rPr>
        <sz val="13"/>
        <color theme="1"/>
        <rFont val="Times New Roman"/>
        <family val="1"/>
      </rPr>
      <t xml:space="preserve"> theo loại phòng điền vào bảng thống kê trên.</t>
    </r>
  </si>
  <si>
    <t>Tên
khách</t>
  </si>
  <si>
    <t>Số
tuần</t>
  </si>
  <si>
    <t>Đơn
giá
tuần</t>
  </si>
  <si>
    <t>Số
ngày
lẽ</t>
  </si>
  <si>
    <t>Đơn
 giá
ngày</t>
  </si>
  <si>
    <t>Tiền
ăn</t>
  </si>
  <si>
    <t>Tiền
phòng</t>
  </si>
  <si>
    <t>Tổng
cộng</t>
  </si>
  <si>
    <t>Bài 11: Thực hành tổng hợp</t>
  </si>
  <si>
    <t xml:space="preserve">Tên </t>
  </si>
  <si>
    <t>Mã NV</t>
  </si>
  <si>
    <t>Số lượng</t>
  </si>
  <si>
    <t>TRUNG</t>
  </si>
  <si>
    <t>01DH4</t>
  </si>
  <si>
    <t>SX-PX1</t>
  </si>
  <si>
    <t>PHONG</t>
  </si>
  <si>
    <t>02NH2</t>
  </si>
  <si>
    <t>SX-PX2</t>
  </si>
  <si>
    <t>QUỲNH</t>
  </si>
  <si>
    <t>03NH6</t>
  </si>
  <si>
    <t>QL-PX1</t>
  </si>
  <si>
    <t>ANH</t>
  </si>
  <si>
    <t>04DH4</t>
  </si>
  <si>
    <t>QL-PX2</t>
  </si>
  <si>
    <t>CHIẾN</t>
  </si>
  <si>
    <t>05NH2</t>
  </si>
  <si>
    <t>SX-PX3</t>
  </si>
  <si>
    <t xml:space="preserve">MẠNH </t>
  </si>
  <si>
    <t>06DH2</t>
  </si>
  <si>
    <t>CƯỜNG</t>
  </si>
  <si>
    <t>07DH1</t>
  </si>
  <si>
    <t>HÙNG</t>
  </si>
  <si>
    <t>08DH7</t>
  </si>
  <si>
    <t>QL-PX3</t>
  </si>
  <si>
    <t>MINH</t>
  </si>
  <si>
    <t>09NH5</t>
  </si>
  <si>
    <t>QL-PX4</t>
  </si>
  <si>
    <t>LONG</t>
  </si>
  <si>
    <t>10NH3</t>
  </si>
  <si>
    <t>SX-PX4</t>
  </si>
  <si>
    <t>SX</t>
  </si>
  <si>
    <t>QL</t>
  </si>
  <si>
    <t>PX1</t>
  </si>
  <si>
    <t>PX2</t>
  </si>
  <si>
    <t>PX3</t>
  </si>
  <si>
    <t>PX4</t>
  </si>
  <si>
    <t>Bậc thợ</t>
  </si>
  <si>
    <t>Hệ số</t>
  </si>
  <si>
    <r>
      <t>2.</t>
    </r>
    <r>
      <rPr>
        <sz val="7"/>
        <color theme="1"/>
        <rFont val="Times New Roman"/>
        <family val="1"/>
      </rPr>
      <t xml:space="preserve">      </t>
    </r>
    <r>
      <rPr>
        <sz val="13"/>
        <color theme="1"/>
        <rFont val="Times New Roman"/>
        <family val="1"/>
      </rPr>
      <t>Hệ số: Dựa vào bậc thợ (kí tự cuối của Mã nhân viên) và tra trong bảng hệ số.</t>
    </r>
  </si>
  <si>
    <r>
      <t>4.</t>
    </r>
    <r>
      <rPr>
        <sz val="7"/>
        <color theme="1"/>
        <rFont val="Times New Roman"/>
        <family val="1"/>
      </rPr>
      <t xml:space="preserve">      </t>
    </r>
    <r>
      <rPr>
        <sz val="13"/>
        <color theme="1"/>
        <rFont val="Times New Roman"/>
        <family val="1"/>
      </rPr>
      <t>Sắp xếp bảng tính theo thứ tự Tên đơn vị giảm dần, Thu nhập tăng dần.</t>
    </r>
  </si>
  <si>
    <t xml:space="preserve">5. Lập công thức điền vào bảng thu nhập trên. </t>
  </si>
  <si>
    <t>BÀI THỰC HÀNH TỔNG HỢP MICROSOFT EXCEL</t>
  </si>
  <si>
    <t>Bài 12: Thực hành tổng hợp (tt)</t>
  </si>
  <si>
    <t>Bảng đơn giá</t>
  </si>
  <si>
    <t>Bảng thu nhập</t>
  </si>
  <si>
    <r>
      <t>1.</t>
    </r>
    <r>
      <rPr>
        <sz val="7"/>
        <color theme="1"/>
        <rFont val="Times New Roman"/>
        <family val="1"/>
      </rPr>
      <t xml:space="preserve">      </t>
    </r>
    <r>
      <rPr>
        <sz val="13"/>
        <color theme="1"/>
        <rFont val="Times New Roman"/>
        <family val="1"/>
      </rPr>
      <t>Lương SP: Số lượng sp * đơn giá. (Với đơn giá dựa vào 3 kí tự cuối của Tên đơn vị
 và dò tìm trong bảng đơn giá và tùy thuộc bộ phận (SX, QL) để lấy đúng đơn giá)</t>
    </r>
  </si>
  <si>
    <r>
      <t>3.</t>
    </r>
    <r>
      <rPr>
        <sz val="7"/>
        <color theme="1"/>
        <rFont val="Times New Roman"/>
        <family val="1"/>
      </rPr>
      <t xml:space="preserve">      </t>
    </r>
    <r>
      <rPr>
        <sz val="13"/>
        <color theme="1"/>
        <rFont val="Times New Roman"/>
        <family val="1"/>
      </rPr>
      <t>Thu nhập: Nếu thuộc bộ phận quản lý (QL) thì thu nhập = Lương sp * hệ số,
 ngược lại là Lương sp.</t>
    </r>
  </si>
  <si>
    <t>4. Tính Tổng cộng, Trung bình, Cao nhất, Thấp nhất các cột Lương, Tạm ứng, Còn lại.</t>
  </si>
  <si>
    <t>Mã HĐ</t>
  </si>
  <si>
    <t>Ngày mua</t>
  </si>
  <si>
    <t>HTC14M10</t>
  </si>
  <si>
    <t>TTC20M05</t>
  </si>
  <si>
    <t>TTC21S12</t>
  </si>
  <si>
    <t>HTC16S15</t>
  </si>
  <si>
    <t>HTC14S20</t>
  </si>
  <si>
    <t>HTC14S05</t>
  </si>
  <si>
    <t>TTC21S01</t>
  </si>
  <si>
    <t>TTC14M07</t>
  </si>
  <si>
    <t>Tổng thành tiền</t>
  </si>
  <si>
    <t>TC14M</t>
  </si>
  <si>
    <t>TV TC - TC14M</t>
  </si>
  <si>
    <t>TC16M</t>
  </si>
  <si>
    <t>TV TC - TC16M</t>
  </si>
  <si>
    <t>TC20M</t>
  </si>
  <si>
    <t>TV TC - TC20M</t>
  </si>
  <si>
    <t>TC21M</t>
  </si>
  <si>
    <t>TV TC - TC21M</t>
  </si>
  <si>
    <t>TC14S</t>
  </si>
  <si>
    <t>TV TC - TC14S</t>
  </si>
  <si>
    <t>TC16S</t>
  </si>
  <si>
    <t>TV TC - TC16S</t>
  </si>
  <si>
    <t>TC21S</t>
  </si>
  <si>
    <t>TV TC - TC21S</t>
  </si>
  <si>
    <r>
      <t>1.</t>
    </r>
    <r>
      <rPr>
        <sz val="7"/>
        <color theme="1"/>
        <rFont val="Times New Roman"/>
        <family val="1"/>
      </rPr>
      <t xml:space="preserve">       </t>
    </r>
    <r>
      <rPr>
        <b/>
        <sz val="12"/>
        <color theme="1"/>
        <rFont val="Times New Roman"/>
        <family val="1"/>
      </rPr>
      <t>Tên hàng:</t>
    </r>
    <r>
      <rPr>
        <sz val="12"/>
        <color theme="1"/>
        <rFont val="Times New Roman"/>
        <family val="1"/>
      </rPr>
      <t xml:space="preserve"> Dựa vào các ký tự  từ 2 đến 6 của Mã HĐ, dò tìm trong Bảng Tên hàng &amp; Đơn giá.</t>
    </r>
  </si>
  <si>
    <r>
      <t>2.</t>
    </r>
    <r>
      <rPr>
        <sz val="7"/>
        <color theme="1"/>
        <rFont val="Times New Roman"/>
        <family val="1"/>
      </rPr>
      <t xml:space="preserve">       </t>
    </r>
    <r>
      <rPr>
        <b/>
        <sz val="12"/>
        <color theme="1"/>
        <rFont val="Times New Roman"/>
        <family val="1"/>
      </rPr>
      <t>Loại Đại lý:</t>
    </r>
    <r>
      <rPr>
        <sz val="12"/>
        <color theme="1"/>
        <rFont val="Times New Roman"/>
        <family val="1"/>
      </rPr>
      <t xml:space="preserve"> Nếu ký tự đầu trong Mã HĐ là “H” thì Loại Đại lý là “TP.HCM”, ngược lại là “Tỉnh”.</t>
    </r>
  </si>
  <si>
    <r>
      <t>3.</t>
    </r>
    <r>
      <rPr>
        <sz val="7"/>
        <color theme="1"/>
        <rFont val="Times New Roman"/>
        <family val="1"/>
      </rPr>
      <t xml:space="preserve">       </t>
    </r>
    <r>
      <rPr>
        <b/>
        <sz val="12"/>
        <color theme="1"/>
        <rFont val="Times New Roman"/>
        <family val="1"/>
      </rPr>
      <t>Số lượng:</t>
    </r>
    <r>
      <rPr>
        <sz val="12"/>
        <color theme="1"/>
        <rFont val="Times New Roman"/>
        <family val="1"/>
      </rPr>
      <t xml:space="preserve"> là 2 ký tự cuối của Mã HĐ và chuyển sang giá trị số.</t>
    </r>
  </si>
  <si>
    <r>
      <t>HD</t>
    </r>
    <r>
      <rPr>
        <b/>
        <sz val="12"/>
        <color theme="1"/>
        <rFont val="Times New Roman"/>
        <family val="1"/>
      </rPr>
      <t>: =if(</t>
    </r>
    <r>
      <rPr>
        <sz val="12"/>
        <color theme="1"/>
        <rFont val="Times New Roman"/>
        <family val="1"/>
      </rPr>
      <t>Số lượng &gt;10,10*Đơn giá + (Số lượng-10) * 96%*Đơn giá, Số lượng*Đơn giá)</t>
    </r>
  </si>
  <si>
    <r>
      <t>6.</t>
    </r>
    <r>
      <rPr>
        <sz val="7"/>
        <color theme="1"/>
        <rFont val="Times New Roman"/>
        <family val="1"/>
      </rPr>
      <t xml:space="preserve">       </t>
    </r>
    <r>
      <rPr>
        <sz val="12"/>
        <color theme="1"/>
        <rFont val="Times New Roman"/>
        <family val="1"/>
      </rPr>
      <t xml:space="preserve">Sắp xếp bảng tính theo thứ tự </t>
    </r>
    <r>
      <rPr>
        <b/>
        <sz val="13"/>
        <color theme="1"/>
        <rFont val="Times New Roman"/>
        <family val="1"/>
      </rPr>
      <t>tăng</t>
    </r>
    <r>
      <rPr>
        <b/>
        <sz val="12"/>
        <color theme="1"/>
        <rFont val="Times New Roman"/>
        <family val="1"/>
      </rPr>
      <t xml:space="preserve"> dần</t>
    </r>
    <r>
      <rPr>
        <sz val="12"/>
        <color theme="1"/>
        <rFont val="Times New Roman"/>
        <family val="1"/>
      </rPr>
      <t xml:space="preserve"> của cột </t>
    </r>
    <r>
      <rPr>
        <b/>
        <sz val="12"/>
        <color theme="1"/>
        <rFont val="Times New Roman"/>
        <family val="1"/>
      </rPr>
      <t>Ngày mua</t>
    </r>
    <r>
      <rPr>
        <sz val="12"/>
        <color theme="1"/>
        <rFont val="Times New Roman"/>
        <family val="1"/>
      </rPr>
      <t>.</t>
    </r>
  </si>
  <si>
    <r>
      <t>7.</t>
    </r>
    <r>
      <rPr>
        <sz val="7"/>
        <color theme="1"/>
        <rFont val="Times New Roman"/>
        <family val="1"/>
      </rPr>
      <t xml:space="preserve">       </t>
    </r>
    <r>
      <rPr>
        <sz val="12"/>
        <color theme="1"/>
        <rFont val="Times New Roman"/>
        <family val="1"/>
      </rPr>
      <t>Lọc danh sách các mã HĐ thuộc đại lý TP.HCM</t>
    </r>
  </si>
  <si>
    <r>
      <t>8.</t>
    </r>
    <r>
      <rPr>
        <sz val="7"/>
        <color theme="1"/>
        <rFont val="Times New Roman"/>
        <family val="1"/>
      </rPr>
      <t xml:space="preserve">       </t>
    </r>
    <r>
      <rPr>
        <sz val="12"/>
        <color theme="1"/>
        <rFont val="Times New Roman"/>
        <family val="1"/>
      </rPr>
      <t>Lọc danh sách 5 mã HĐ có số lượng cao nhất</t>
    </r>
  </si>
  <si>
    <r>
      <t>9.</t>
    </r>
    <r>
      <rPr>
        <sz val="7"/>
        <color theme="1"/>
        <rFont val="Times New Roman"/>
        <family val="1"/>
      </rPr>
      <t xml:space="preserve">       </t>
    </r>
    <r>
      <rPr>
        <sz val="12"/>
        <color theme="1"/>
        <rFont val="Times New Roman"/>
        <family val="1"/>
      </rPr>
      <t>Lọc danh sách các mã HĐ có thành tiền từ 10000 đến 20000</t>
    </r>
  </si>
  <si>
    <r>
      <t>10.</t>
    </r>
    <r>
      <rPr>
        <sz val="7"/>
        <color theme="1"/>
        <rFont val="Times New Roman"/>
        <family val="1"/>
      </rPr>
      <t xml:space="preserve">   </t>
    </r>
    <r>
      <rPr>
        <sz val="12"/>
        <color theme="1"/>
        <rFont val="Times New Roman"/>
        <family val="1"/>
      </rPr>
      <t>Tính tổng thành tiền theo mã hàng.</t>
    </r>
  </si>
  <si>
    <t>Bài 13: Thực hành tổng hợp (tt)</t>
  </si>
  <si>
    <t>TÌNH HÌNH BÁN HÀNG CỦA CÔNG TY X</t>
  </si>
  <si>
    <r>
      <t>4.</t>
    </r>
    <r>
      <rPr>
        <sz val="7"/>
        <color theme="1"/>
        <rFont val="Times New Roman"/>
        <family val="1"/>
      </rPr>
      <t xml:space="preserve">       </t>
    </r>
    <r>
      <rPr>
        <b/>
        <sz val="12"/>
        <color theme="1"/>
        <rFont val="Times New Roman"/>
        <family val="1"/>
      </rPr>
      <t>Đơn giá:</t>
    </r>
    <r>
      <rPr>
        <sz val="12"/>
        <color theme="1"/>
        <rFont val="Times New Roman"/>
        <family val="1"/>
      </rPr>
      <t xml:space="preserve"> Dựa vào các ký tự  từ 2 đến 6 của Mã HĐ, dò tìm trong Bảng Tên hàng &amp; Đơn giá, 
nếu mua hàng trong tháng 5 (</t>
    </r>
    <r>
      <rPr>
        <i/>
        <sz val="12"/>
        <color theme="1"/>
        <rFont val="Times New Roman"/>
        <family val="1"/>
      </rPr>
      <t>month(Ngày mua)=5</t>
    </r>
    <r>
      <rPr>
        <sz val="12"/>
        <color theme="1"/>
        <rFont val="Times New Roman"/>
        <family val="1"/>
      </rPr>
      <t>) thì tính Đơn giá khuyến mãi, ngược lại tính Đơn giá thường.</t>
    </r>
  </si>
  <si>
    <r>
      <t>5.</t>
    </r>
    <r>
      <rPr>
        <sz val="7"/>
        <color theme="1"/>
        <rFont val="Times New Roman"/>
        <family val="1"/>
      </rPr>
      <t xml:space="preserve">       </t>
    </r>
    <r>
      <rPr>
        <b/>
        <sz val="12"/>
        <color theme="1"/>
        <rFont val="Times New Roman"/>
        <family val="1"/>
      </rPr>
      <t>Thành tiền VNĐ</t>
    </r>
    <r>
      <rPr>
        <sz val="12"/>
        <color theme="1"/>
        <rFont val="Times New Roman"/>
        <family val="1"/>
      </rPr>
      <t xml:space="preserve"> = Đơn giá * Số lượng, nhưng nếu Số lượng &gt;10 thì phần trên 10 
được giảm 4% đơn giá .</t>
    </r>
  </si>
  <si>
    <t>Đơn giá
thường</t>
  </si>
  <si>
    <t>Đơn giá
khuyến mãi</t>
  </si>
  <si>
    <t>Loại
Đại lý</t>
  </si>
  <si>
    <t>Đơn giá
(1000đ)</t>
  </si>
  <si>
    <t>Thành tiền VNĐ
(1000đ)</t>
  </si>
  <si>
    <r>
      <t>2.</t>
    </r>
    <r>
      <rPr>
        <sz val="7"/>
        <color theme="1"/>
        <rFont val="Times New Roman"/>
        <family val="1"/>
      </rPr>
      <t xml:space="preserve">      </t>
    </r>
    <r>
      <rPr>
        <sz val="13"/>
        <color theme="1"/>
        <rFont val="Times New Roman"/>
        <family val="1"/>
      </rPr>
      <t xml:space="preserve">Sử dụng các hàm xử lý ngày tính các cột </t>
    </r>
    <r>
      <rPr>
        <b/>
        <sz val="13"/>
        <color rgb="FF000000"/>
        <rFont val="Times New Roman"/>
        <family val="1"/>
      </rPr>
      <t xml:space="preserve">Ngày, Tháng, Năm  
</t>
    </r>
    <r>
      <rPr>
        <sz val="13"/>
        <color rgb="FF000000"/>
        <rFont val="Times New Roman"/>
        <family val="1"/>
      </rPr>
      <t xml:space="preserve">(là phần ngày, phần tháng và phần năm của cột </t>
    </r>
    <r>
      <rPr>
        <b/>
        <sz val="13"/>
        <color rgb="FF000000"/>
        <rFont val="Times New Roman"/>
        <family val="1"/>
      </rPr>
      <t>Ngày gọi</t>
    </r>
    <r>
      <rPr>
        <sz val="13"/>
        <color rgb="FF000000"/>
        <rFont val="Times New Roman"/>
        <family val="1"/>
      </rPr>
      <t>)</t>
    </r>
  </si>
  <si>
    <r>
      <t>4.</t>
    </r>
    <r>
      <rPr>
        <sz val="7"/>
        <color theme="1"/>
        <rFont val="Times New Roman"/>
        <family val="1"/>
      </rPr>
      <t xml:space="preserve">      </t>
    </r>
    <r>
      <rPr>
        <sz val="13"/>
        <color theme="1"/>
        <rFont val="Times New Roman"/>
        <family val="1"/>
      </rPr>
      <t xml:space="preserve">Sử dụng các hàm xử lý thời gian  tính các cột </t>
    </r>
    <r>
      <rPr>
        <b/>
        <sz val="13"/>
        <color rgb="FF000000"/>
        <rFont val="Times New Roman"/>
        <family val="1"/>
      </rPr>
      <t xml:space="preserve"> số giờ, số phút, số giây 
 </t>
    </r>
    <r>
      <rPr>
        <sz val="13"/>
        <color rgb="FF000000"/>
        <rFont val="Times New Roman"/>
        <family val="1"/>
      </rPr>
      <t>(là phần giờ, phút, giây của cột giờ</t>
    </r>
    <r>
      <rPr>
        <b/>
        <sz val="13"/>
        <color rgb="FF000000"/>
        <rFont val="Times New Roman"/>
        <family val="1"/>
      </rPr>
      <t xml:space="preserve"> gọi</t>
    </r>
    <r>
      <rPr>
        <sz val="13"/>
        <color rgb="FF000000"/>
        <rFont val="Times New Roman"/>
        <family val="1"/>
      </rPr>
      <t>)</t>
    </r>
  </si>
  <si>
    <t>MÃ
HÀNG</t>
  </si>
  <si>
    <t>TÊN
HÀNG</t>
  </si>
  <si>
    <t>TÊN
KHO</t>
  </si>
  <si>
    <t>XUẤT
N HẬP</t>
  </si>
  <si>
    <t xml:space="preserve"> ĐƠN
GIÁ</t>
  </si>
  <si>
    <t>PHÍ
CHUYÊN CHỞ</t>
  </si>
  <si>
    <t>Nếu số lượng &lt; 100 thì phí chuyên chở là 100.000</t>
  </si>
  <si>
    <t>Nếu số lượng &gt;= 100 và &lt;200 thì phí chuyên chở là 150.000</t>
  </si>
  <si>
    <t>Nếu số lượng  &gt; 200 thì phí chuyên chở là 180.000.</t>
  </si>
  <si>
    <t>Bảng tra Tên hàng</t>
  </si>
  <si>
    <t>Tổng Doanh thu</t>
  </si>
  <si>
    <r>
      <t>1.</t>
    </r>
    <r>
      <rPr>
        <sz val="7"/>
        <color theme="1"/>
        <rFont val="Times New Roman"/>
        <family val="1"/>
      </rPr>
      <t xml:space="preserve">      </t>
    </r>
    <r>
      <rPr>
        <sz val="13"/>
        <color theme="1"/>
        <rFont val="Times New Roman"/>
        <family val="1"/>
      </rPr>
      <t xml:space="preserve">Tính cột số tuần (phần nguyên của Số ngày ở /7). HD: Dùng hàm </t>
    </r>
    <r>
      <rPr>
        <b/>
        <sz val="13"/>
        <color theme="1"/>
        <rFont val="Times New Roman"/>
        <family val="1"/>
      </rPr>
      <t>Int</t>
    </r>
  </si>
  <si>
    <r>
      <t>2.</t>
    </r>
    <r>
      <rPr>
        <sz val="7"/>
        <color theme="1"/>
        <rFont val="Times New Roman"/>
        <family val="1"/>
      </rPr>
      <t xml:space="preserve">      </t>
    </r>
    <r>
      <rPr>
        <sz val="13"/>
        <color theme="1"/>
        <rFont val="Times New Roman"/>
        <family val="1"/>
      </rPr>
      <t xml:space="preserve">Tính cột số ngày lẻ (phần dư của Số ngày ở /7). HD: Dùng hàm </t>
    </r>
    <r>
      <rPr>
        <b/>
        <sz val="13"/>
        <color theme="1"/>
        <rFont val="Times New Roman"/>
        <family val="1"/>
      </rPr>
      <t>Mod</t>
    </r>
  </si>
  <si>
    <t>BẢNG GIÁ TIỀN PHÒNG</t>
  </si>
  <si>
    <t>BẢNG GIÁ TIỀN ĂN</t>
  </si>
  <si>
    <t>Tên
đơn vị</t>
  </si>
  <si>
    <t>Lương
sp</t>
  </si>
  <si>
    <t>Hệ
số</t>
  </si>
  <si>
    <t>Thu
nhập</t>
  </si>
  <si>
    <t>BẢNG TÊN HÀNG VÀ ĐƠN GIÁ</t>
  </si>
  <si>
    <t>TTC16M05</t>
  </si>
  <si>
    <t>HTC21M07</t>
  </si>
  <si>
    <t>Đơn vị tính</t>
  </si>
  <si>
    <t>Đơn giá
(1000 VNĐ)</t>
  </si>
  <si>
    <t>Thành tiền</t>
  </si>
  <si>
    <t>DM-300</t>
  </si>
  <si>
    <t>FF-5500</t>
  </si>
  <si>
    <t>US-142</t>
  </si>
  <si>
    <t>V9-25</t>
  </si>
  <si>
    <t>US-90</t>
  </si>
  <si>
    <t>V8-12</t>
  </si>
  <si>
    <t>VJ-98</t>
  </si>
  <si>
    <t>FF-500</t>
  </si>
  <si>
    <t>V9</t>
  </si>
  <si>
    <t>V8</t>
  </si>
  <si>
    <t>VJ</t>
  </si>
  <si>
    <t>Mã NT</t>
  </si>
  <si>
    <t>US</t>
  </si>
  <si>
    <t>FF</t>
  </si>
  <si>
    <t>DM</t>
  </si>
  <si>
    <t>Đô la Mỹ</t>
  </si>
  <si>
    <t>Francs Pháp</t>
  </si>
  <si>
    <t>Mác Đức</t>
  </si>
  <si>
    <t>HÓA ĐƠN MUA VÀNG VÀ NGOẠI TỆ</t>
  </si>
  <si>
    <t>MÃ
SỐ VÉ</t>
  </si>
  <si>
    <t>TÊN HÀNH 
KHÁCH</t>
  </si>
  <si>
    <t>TUYẾN
BAY</t>
  </si>
  <si>
    <t>HẠNG
VÉ</t>
  </si>
  <si>
    <t>GIÁ VÉ
(USD)</t>
  </si>
  <si>
    <t>HÀNH LÝ
(kg)</t>
  </si>
  <si>
    <t>PHỤ THU
(USD)</t>
  </si>
  <si>
    <t>TỔNG TIỀN</t>
  </si>
  <si>
    <t>BK-2B</t>
  </si>
  <si>
    <t>BJ-1E</t>
  </si>
  <si>
    <t>BK-1E</t>
  </si>
  <si>
    <t>HK-2B</t>
  </si>
  <si>
    <t>BJ-2B</t>
  </si>
  <si>
    <t>BJ-1B</t>
  </si>
  <si>
    <t>HK-1E</t>
  </si>
  <si>
    <t>BK-2E</t>
  </si>
  <si>
    <t>Trần An</t>
  </si>
  <si>
    <t>Lý Cường</t>
  </si>
  <si>
    <t>Nguyễn My</t>
  </si>
  <si>
    <t>Lâm Hà</t>
  </si>
  <si>
    <t>Lê Thị Liên</t>
  </si>
  <si>
    <t>Phạm Hoa</t>
  </si>
  <si>
    <t>Ngô Hương</t>
  </si>
  <si>
    <t>Thái Sơn</t>
  </si>
  <si>
    <t>Đình Long</t>
  </si>
  <si>
    <t>Bảng đơn giá vàng</t>
  </si>
  <si>
    <t>Bảng đơn giá ngoại tệ</t>
  </si>
  <si>
    <t>Mã
tuyến</t>
  </si>
  <si>
    <t>Tuyến bay</t>
  </si>
  <si>
    <t>Giá vé một
chiều</t>
  </si>
  <si>
    <t>Giá vé khứ hồi</t>
  </si>
  <si>
    <t>BK</t>
  </si>
  <si>
    <t>BJ</t>
  </si>
  <si>
    <t>HK</t>
  </si>
  <si>
    <t>Bangkok</t>
  </si>
  <si>
    <t>Hồng koong</t>
  </si>
  <si>
    <t>Bắc kinh</t>
  </si>
  <si>
    <t>Bắc Kinh</t>
  </si>
  <si>
    <t>HỒNG CÔNG</t>
  </si>
  <si>
    <t>BẢNG THỐNG KÊ</t>
  </si>
  <si>
    <t>HÀNG KHÔNG VIỆT NAM ĐƯỜNG BAY CHÂU Á</t>
  </si>
  <si>
    <t>bảng giá</t>
  </si>
  <si>
    <t>Mã sách</t>
  </si>
  <si>
    <t>Loại</t>
  </si>
  <si>
    <t>SL Nhập</t>
  </si>
  <si>
    <t>ĐG Nhập</t>
  </si>
  <si>
    <t>SL Xuất</t>
  </si>
  <si>
    <t>ĐG Xuất</t>
  </si>
  <si>
    <t>Tiền bán</t>
  </si>
  <si>
    <t>95SGK</t>
  </si>
  <si>
    <t>96STR</t>
  </si>
  <si>
    <t>97STK</t>
  </si>
  <si>
    <t>97TMT</t>
  </si>
  <si>
    <t>95STK</t>
  </si>
  <si>
    <t>96TGD</t>
  </si>
  <si>
    <t>95TGD</t>
  </si>
  <si>
    <t>Mã</t>
  </si>
  <si>
    <t>GK</t>
  </si>
  <si>
    <t>TR</t>
  </si>
  <si>
    <t>TK</t>
  </si>
  <si>
    <t>MT</t>
  </si>
  <si>
    <t>GD</t>
  </si>
  <si>
    <t>Giáo khoa</t>
  </si>
  <si>
    <t>Truyện</t>
  </si>
  <si>
    <t>Tham khảo</t>
  </si>
  <si>
    <t>Máy Tính</t>
  </si>
  <si>
    <t>Gia đình</t>
  </si>
  <si>
    <t>Bảng1</t>
  </si>
  <si>
    <t>tiền bán</t>
  </si>
  <si>
    <t>Sách</t>
  </si>
  <si>
    <t>Thống kê</t>
  </si>
  <si>
    <t>Tạp chí</t>
  </si>
  <si>
    <t>ĐỀ THI TỐT NGHIỆP NGHỀ NĂM HỌC  2018 - 2019 (TRANG 20)</t>
  </si>
  <si>
    <t>Mã
Hóa đơn</t>
  </si>
  <si>
    <t>HKA01L</t>
  </si>
  <si>
    <t>DTL01S</t>
  </si>
  <si>
    <t>HTL01L</t>
  </si>
  <si>
    <t>NHT02L</t>
  </si>
  <si>
    <t>VKA02S</t>
  </si>
  <si>
    <t>VAL01S</t>
  </si>
  <si>
    <t>NHT02S</t>
  </si>
  <si>
    <t>HAL03L</t>
  </si>
  <si>
    <t>DTL03S</t>
  </si>
  <si>
    <t>NKA02L</t>
  </si>
  <si>
    <t>Mã
Hàng
Hóa</t>
  </si>
  <si>
    <t>Đơn
vị tính</t>
  </si>
  <si>
    <t>Tên 
Hàng hóa</t>
  </si>
  <si>
    <t>Giá sỉ</t>
  </si>
  <si>
    <t>Giá lẻ</t>
  </si>
  <si>
    <t>Tổng Thành tiền</t>
  </si>
  <si>
    <t>Đông trùng hạ thảo nguyen chất Aloha</t>
  </si>
  <si>
    <t>Đông trùng hạ thảo nhân sâm KangHwa</t>
  </si>
  <si>
    <t>Đông trùng hạ thảo thái lát</t>
  </si>
  <si>
    <t>Đông trùng hạ thảo tươi</t>
  </si>
  <si>
    <t>Hộp</t>
  </si>
  <si>
    <t>Kg</t>
  </si>
  <si>
    <t>lọ</t>
  </si>
  <si>
    <t>KA</t>
  </si>
  <si>
    <t>TL</t>
  </si>
  <si>
    <t>HT</t>
  </si>
  <si>
    <t>BẢNG SẢN PHẨM</t>
  </si>
  <si>
    <t>THỐNG KÊ</t>
  </si>
  <si>
    <t>Ngày xuất</t>
  </si>
  <si>
    <t>Mã Hóa
Đơn</t>
  </si>
  <si>
    <t>Tổng
số 
hộp</t>
  </si>
  <si>
    <t>Số
thùng</t>
  </si>
  <si>
    <t>Số
Hộp lẻ</t>
  </si>
  <si>
    <t>Thành
Tiền</t>
  </si>
  <si>
    <t>Chuyên
chở</t>
  </si>
  <si>
    <t>Mã
 hàng</t>
  </si>
  <si>
    <t>Đơn
Giá sĩ</t>
  </si>
  <si>
    <t>Đơn
Giá lẻ</t>
  </si>
  <si>
    <t>YC</t>
  </si>
  <si>
    <t>YD</t>
  </si>
  <si>
    <t>YS</t>
  </si>
  <si>
    <t>YT</t>
  </si>
  <si>
    <t>YV</t>
  </si>
  <si>
    <t>Sữa chua Dừa</t>
  </si>
  <si>
    <t>Sữa chua Chanh</t>
  </si>
  <si>
    <t>Sữa chua Dâu</t>
  </si>
  <si>
    <t>Sữa tươi TT</t>
  </si>
  <si>
    <t>Sữa chua Vải</t>
  </si>
  <si>
    <t>YC08A</t>
  </si>
  <si>
    <t>YD09D</t>
  </si>
  <si>
    <t>YS10D</t>
  </si>
  <si>
    <t>YC11B</t>
  </si>
  <si>
    <t>YC13E</t>
  </si>
  <si>
    <t>YV14A</t>
  </si>
  <si>
    <t>YT16E</t>
  </si>
  <si>
    <t>YS15A</t>
  </si>
  <si>
    <t>YT17B</t>
  </si>
  <si>
    <t>YV18E</t>
  </si>
  <si>
    <t>YC09D</t>
  </si>
  <si>
    <t>Khu
Vực</t>
  </si>
  <si>
    <t>Phí
chuyên
chở</t>
  </si>
  <si>
    <t>A</t>
  </si>
  <si>
    <t>E</t>
  </si>
  <si>
    <t>BẢNG TÊN HÀNG VÀ DDOWN GIÁ</t>
  </si>
  <si>
    <t>BẢNG PHÍ CHUYÊN CHỞ</t>
  </si>
  <si>
    <t>BÁO CÁO DOANH THU QUÝ I/2019</t>
  </si>
  <si>
    <t>Tổng số hộp</t>
  </si>
  <si>
    <t>HỌ TÊN</t>
  </si>
  <si>
    <t>MÃ NV</t>
  </si>
  <si>
    <t>PHÁI</t>
  </si>
  <si>
    <t>NGÀY
SINH</t>
  </si>
  <si>
    <t>PHÒNG</t>
  </si>
  <si>
    <t>THƯỞNG</t>
  </si>
  <si>
    <t>PHỤ CẤP</t>
  </si>
  <si>
    <t>THỰC
LÃNH</t>
  </si>
  <si>
    <t>Lê Chí Hùng</t>
  </si>
  <si>
    <t>Trần Đắc Tín</t>
  </si>
  <si>
    <t>Lê Văn Trọng</t>
  </si>
  <si>
    <t>Nguyễn Văn Tâm</t>
  </si>
  <si>
    <t>Ngô Thị Mỹ Hương</t>
  </si>
  <si>
    <t>Nguyễn Đình Phú</t>
  </si>
  <si>
    <t>Lê Doãn Thị Minh</t>
  </si>
  <si>
    <t>Võ Tấn Phát</t>
  </si>
  <si>
    <t>C2</t>
  </si>
  <si>
    <t>A4</t>
  </si>
  <si>
    <t>D1</t>
  </si>
  <si>
    <t>B8</t>
  </si>
  <si>
    <t>C7</t>
  </si>
  <si>
    <t>B5</t>
  </si>
  <si>
    <t>A3</t>
  </si>
  <si>
    <t>Nam</t>
  </si>
  <si>
    <t>Nữ</t>
  </si>
  <si>
    <t>Mã phòng</t>
  </si>
  <si>
    <t>Tên phòng</t>
  </si>
  <si>
    <t>Tổng tiền thực lãnh</t>
  </si>
  <si>
    <t>Hành chính</t>
  </si>
  <si>
    <t>Kế toán</t>
  </si>
  <si>
    <t>Kinh doanh</t>
  </si>
  <si>
    <t>Nhân sự</t>
  </si>
  <si>
    <t>BẢNG 1</t>
  </si>
  <si>
    <t>Số năm
công tác</t>
  </si>
  <si>
    <t>BẢNG 2</t>
  </si>
  <si>
    <t>BẢNG LƯƠNG THÁNG 7/2017</t>
  </si>
  <si>
    <t>Lương căn bản</t>
  </si>
  <si>
    <t>Maõ haøng</t>
  </si>
  <si>
    <t>Ngaøy nhaäp</t>
  </si>
  <si>
    <t>Xuaát xöù</t>
  </si>
  <si>
    <t>Teân haøng</t>
  </si>
  <si>
    <t>Nhoùm haøng</t>
  </si>
  <si>
    <t>Soá löôïng</t>
  </si>
  <si>
    <t>Ñôn vò tính</t>
  </si>
  <si>
    <t>Ñôn Giaù</t>
  </si>
  <si>
    <t>TP001</t>
  </si>
  <si>
    <t>NS001</t>
  </si>
  <si>
    <t>Asean</t>
  </si>
  <si>
    <t>VT002</t>
  </si>
  <si>
    <t>VT003</t>
  </si>
  <si>
    <t>TP002</t>
  </si>
  <si>
    <t>NS002</t>
  </si>
  <si>
    <t>VT001</t>
  </si>
  <si>
    <t>Söõa boät</t>
  </si>
  <si>
    <t>Thuøng</t>
  </si>
  <si>
    <t>Traø tuùi loïc</t>
  </si>
  <si>
    <t>Thöùc aên nuoâi toâm</t>
  </si>
  <si>
    <t>Taán</t>
  </si>
  <si>
    <t>Thuoác laù</t>
  </si>
  <si>
    <t>Phaân boùn</t>
  </si>
  <si>
    <t>Haït nhöïa</t>
  </si>
  <si>
    <t>Thuoác tröø saâu</t>
  </si>
  <si>
    <t>Lít</t>
  </si>
  <si>
    <t>Yêu cầu</t>
  </si>
  <si>
    <t>1. Nhập dữ liệu và trình bày bảng tính (1 điểm)</t>
  </si>
  <si>
    <t>2. Tên hàng: Nếu ký tự đầu của mã hàng là "V" thì tên hàng là Vàng, ngược lại thì dựa vào 2 ký tự đầu của mã hàng và dò trong bảng đơn giá ngoại tệ</t>
  </si>
  <si>
    <t>3. Số lượng là các ký tự số sau dấu "-" trong mã hàng và chuyển sang dữ liệu số (0,5 điểm)</t>
  </si>
  <si>
    <t>4. Đơn vị tính: nếu ký tự đầu của mã hàng là "V" thì ghi là lượng, ngược lại đơn vị tính là 2 ký tự đầu  của mã hàng (0,5 điểm)</t>
  </si>
  <si>
    <t>5. Đơn giá: Nếu tên hàng là "Vàng" thì dựa vào 2 ký tự đầu của mã hàng và dò tìm trong bảng đơn giá giá vàng, ngược lại dò tìm trong bảng đơn giá ngoại tệ (0,75 điểm)</t>
  </si>
  <si>
    <t>6. Thành tiền= số lượng * đơn giá (0,5 điểm)</t>
  </si>
  <si>
    <t>7. Tính bảng thống kê (0,75 điểm)</t>
  </si>
  <si>
    <t>2. Dựa vào ký tự cuối của mã số vé để điền vào cột hạng giá biết rằng, nếu ký tự cuối là E thì là hạng phổ thông, là B thì là hạng thương gia (0,5 điểm)</t>
  </si>
  <si>
    <t>3. Dựa vào 2 ký tự đầu của mã số vé và bảng giá để điền vào cột tuyến bay (0,5 điểm)</t>
  </si>
  <si>
    <t>4. Dựa vào 2 ký tự đầu của mã số vé và bảng giá để điền vào cột giá vé, biết rằng nếu ký tự thứ 4 là 1 thì tính giá một chiều, là 2 tính giá khứ hồi (1 điểm)</t>
  </si>
  <si>
    <t>5. Tính cột phụ thu, biết rằng nếu hàng lý trên 20 kg thì nhân 1% giá vé cho số kg vượt tải, dưới 20 kg thì miễn phụ thu(làm tròn số, không lấy số lẻ thập phân) (1 điểm)</t>
  </si>
  <si>
    <t>6. Tổng tiền= giá vé + phụ thu (0,5 điểm)</t>
  </si>
  <si>
    <t>7. Tính bảng thống kê (0,5 điểm)</t>
  </si>
  <si>
    <t>2. Ký tự thứ 3 của mã sách cho biết sách hay tạp chí, ký tự thứ 4, 5 của mã sách dựa vào bảng phụ đề để tra loại (1.25 điểm)</t>
  </si>
  <si>
    <t>VD: Mã sách là 95SGK thì loại là "Sách giáo khoa"</t>
  </si>
  <si>
    <t>VD: Mã sách là 97TMT thì loại là "Tạp chí máy tính"</t>
  </si>
  <si>
    <t>3. Đơng giá nhập: Dựa vào ký tự thứ 4, 5 của mã sách và tra trong bảng 1 (1 đ)</t>
  </si>
  <si>
    <t>4. ĐG xuất:  Nếu là sách thì ĐG xuất bằng 110% của ĐG nhập, nếu là tạp chí thì ĐG xuất bằng 115% của ĐG nhập (0,5 điểm)</t>
  </si>
  <si>
    <t>5. Tiền bán =ĐG xuất * SL xuất * tỷ lệ xuất với tỷ lệ xuất tính như sau: nếu là năm 95 thì tỷ lệ là 110%, nếu là năm 96 thì tỷ lệ là 105%, nếu là năm 97 thì tỷ lệ là 100% và định dạng số ngăn cách hàng nghìn (1.25 đ)</t>
  </si>
  <si>
    <t>6. Hoàn thành bảng thống kê</t>
  </si>
  <si>
    <t>BÁO CÁO DOANH THU</t>
  </si>
  <si>
    <t>Mã
Hàng</t>
  </si>
  <si>
    <t>Tên
Hàng</t>
  </si>
  <si>
    <t>Số
Lượng</t>
  </si>
  <si>
    <t>Phí Vận
Chuyển</t>
  </si>
  <si>
    <t>Tổng
Thành Tiền</t>
  </si>
  <si>
    <t>XL0</t>
  </si>
  <si>
    <t>Xăng</t>
  </si>
  <si>
    <t>DS1</t>
  </si>
  <si>
    <t>Dầu</t>
  </si>
  <si>
    <t>XS3</t>
  </si>
  <si>
    <t>Nhớt</t>
  </si>
  <si>
    <t>DL0</t>
  </si>
  <si>
    <t>XS2</t>
  </si>
  <si>
    <t>XL1</t>
  </si>
  <si>
    <t>DL3</t>
  </si>
  <si>
    <t>NL2</t>
  </si>
  <si>
    <t>NS0</t>
  </si>
  <si>
    <t>TỔNG CỘNG</t>
  </si>
  <si>
    <t>Bảng Phụ I</t>
  </si>
  <si>
    <t>Bảng Phụ II</t>
  </si>
  <si>
    <t>Giá Sỉ</t>
  </si>
  <si>
    <t>Giá Lẻ</t>
  </si>
  <si>
    <t>X</t>
  </si>
  <si>
    <t>Khu Vực 1</t>
  </si>
  <si>
    <t>Khu Vực 2</t>
  </si>
  <si>
    <t>Khu Vực 3</t>
  </si>
  <si>
    <r>
      <t>Câu 1:</t>
    </r>
    <r>
      <rPr>
        <sz val="13"/>
        <color theme="1"/>
        <rFont val="Times New Roman"/>
        <family val="1"/>
      </rPr>
      <t xml:space="preserve"> Căn cứ vào kí tự đầu tiên của Mã Hàng và Bảng Phụ I để điền vào cột </t>
    </r>
    <r>
      <rPr>
        <b/>
        <sz val="13"/>
        <color theme="1"/>
        <rFont val="Times New Roman"/>
        <family val="1"/>
      </rPr>
      <t>Tên Hàng</t>
    </r>
    <r>
      <rPr>
        <sz val="13"/>
        <color theme="1"/>
        <rFont val="Times New Roman"/>
        <family val="1"/>
      </rPr>
      <t>.</t>
    </r>
  </si>
  <si>
    <r>
      <t>Câu 2:</t>
    </r>
    <r>
      <rPr>
        <i/>
        <sz val="13"/>
        <color theme="1"/>
        <rFont val="Times New Roman"/>
        <family val="1"/>
      </rPr>
      <t xml:space="preserve"> </t>
    </r>
    <r>
      <rPr>
        <b/>
        <sz val="13"/>
        <color theme="1"/>
        <rFont val="Times New Roman"/>
        <family val="1"/>
      </rPr>
      <t>Khu vực:</t>
    </r>
    <r>
      <rPr>
        <sz val="13"/>
        <color theme="1"/>
        <rFont val="Times New Roman"/>
        <family val="1"/>
      </rPr>
      <t xml:space="preserve"> Lấy kí tự cuối cùng của Mã Hàng và chuyển sang số.</t>
    </r>
  </si>
  <si>
    <r>
      <t>Câu 5:</t>
    </r>
    <r>
      <rPr>
        <sz val="13"/>
        <color theme="1"/>
        <rFont val="Times New Roman"/>
        <family val="1"/>
      </rPr>
      <t xml:space="preserve"> </t>
    </r>
    <r>
      <rPr>
        <b/>
        <sz val="13"/>
        <color theme="1"/>
        <rFont val="Times New Roman"/>
        <family val="1"/>
      </rPr>
      <t>Tổng Thành Tiền</t>
    </r>
    <r>
      <rPr>
        <sz val="13"/>
        <color theme="1"/>
        <rFont val="Times New Roman"/>
        <family val="1"/>
      </rPr>
      <t xml:space="preserve"> = Thành Tiền + Phí Vận Chuyển.</t>
    </r>
  </si>
  <si>
    <r>
      <t>Câu 6:</t>
    </r>
    <r>
      <rPr>
        <sz val="13"/>
        <color theme="1"/>
        <rFont val="Times New Roman"/>
        <family val="1"/>
      </rPr>
      <t xml:space="preserve"> Tính </t>
    </r>
    <r>
      <rPr>
        <b/>
        <sz val="13"/>
        <color theme="1"/>
        <rFont val="Times New Roman"/>
        <family val="1"/>
      </rPr>
      <t>TỔNG CỘNG</t>
    </r>
    <r>
      <rPr>
        <sz val="13"/>
        <color theme="1"/>
        <rFont val="Times New Roman"/>
        <family val="1"/>
      </rPr>
      <t xml:space="preserve"> các cột Thành Tiền, Phí Vận Chuyển, Tổng Thành Tiền.</t>
    </r>
  </si>
  <si>
    <r>
      <t>Câu 7:</t>
    </r>
    <r>
      <rPr>
        <sz val="13"/>
        <color theme="1"/>
        <rFont val="Times New Roman"/>
        <family val="1"/>
      </rPr>
      <t xml:space="preserve"> Lập công thức điền vào </t>
    </r>
    <r>
      <rPr>
        <b/>
        <sz val="13"/>
        <color theme="1"/>
        <rFont val="Times New Roman"/>
        <family val="1"/>
      </rPr>
      <t>Bảng Thống Kê</t>
    </r>
    <r>
      <rPr>
        <sz val="13"/>
        <color theme="1"/>
        <rFont val="Times New Roman"/>
        <family val="1"/>
      </rPr>
      <t>.</t>
    </r>
  </si>
  <si>
    <r>
      <t>Câu 8:</t>
    </r>
    <r>
      <rPr>
        <sz val="13"/>
        <color theme="1"/>
        <rFont val="Times New Roman"/>
        <family val="1"/>
      </rPr>
      <t xml:space="preserve"> Định dạng cột </t>
    </r>
    <r>
      <rPr>
        <b/>
        <sz val="13"/>
        <color theme="1"/>
        <rFont val="Times New Roman"/>
        <family val="1"/>
      </rPr>
      <t>Tổng Thành Tiền</t>
    </r>
    <r>
      <rPr>
        <sz val="13"/>
        <color theme="1"/>
        <rFont val="Times New Roman"/>
        <family val="1"/>
      </rPr>
      <t xml:space="preserve"> theo dạng #,##0 VNĐ.</t>
    </r>
  </si>
  <si>
    <r>
      <t>Câu 3:</t>
    </r>
    <r>
      <rPr>
        <i/>
        <sz val="13"/>
        <color theme="1"/>
        <rFont val="Times New Roman"/>
        <family val="1"/>
      </rPr>
      <t xml:space="preserve"> </t>
    </r>
    <r>
      <rPr>
        <b/>
        <sz val="13"/>
        <color theme="1"/>
        <rFont val="Times New Roman"/>
        <family val="1"/>
      </rPr>
      <t>Thành tiền</t>
    </r>
    <r>
      <rPr>
        <sz val="13"/>
        <color theme="1"/>
        <rFont val="Times New Roman"/>
        <family val="1"/>
      </rPr>
      <t xml:space="preserve"> = Số Lượng * Đơn Giá. Trong đó Đơn Giá được dò ở Bảng Phụ I và tùy theo 
loại hàng (kí tự thứ 2 của Mã Hàng) để lấy đúng giá - S là Giá Sỉ, L là Giá Lẻ.</t>
    </r>
  </si>
  <si>
    <r>
      <t>Câu 4:</t>
    </r>
    <r>
      <rPr>
        <sz val="13"/>
        <color theme="1"/>
        <rFont val="Times New Roman"/>
        <family val="1"/>
      </rPr>
      <t xml:space="preserve"> Tính </t>
    </r>
    <r>
      <rPr>
        <b/>
        <sz val="13"/>
        <color theme="1"/>
        <rFont val="Times New Roman"/>
        <family val="1"/>
      </rPr>
      <t>Phí Vận Chuyển</t>
    </r>
    <r>
      <rPr>
        <sz val="13"/>
        <color theme="1"/>
        <rFont val="Times New Roman"/>
        <family val="1"/>
      </rPr>
      <t xml:space="preserve"> với điều kiện: Nếu khu vực là 0 thì miễn Phí Vận Chuyển. Ngược 
lại  các khu vực khác = Thành Tiền * Tỉ lệ % tương ứng với từng khu vực và dò trong Bảng Phụ II.</t>
    </r>
  </si>
  <si>
    <t>Tên Hàng</t>
  </si>
  <si>
    <t>BẢNG TÍNH LƯƠNG</t>
  </si>
  <si>
    <t>Tên</t>
  </si>
  <si>
    <t>Mã 
số</t>
  </si>
  <si>
    <t>Lương
cơ bản</t>
  </si>
  <si>
    <t>Mã
loại</t>
  </si>
  <si>
    <t>Thực lãnh</t>
  </si>
  <si>
    <t xml:space="preserve">Nga </t>
  </si>
  <si>
    <t>Hải</t>
  </si>
  <si>
    <t>Trung</t>
  </si>
  <si>
    <t>Tùng</t>
  </si>
  <si>
    <t>B4</t>
  </si>
  <si>
    <t>Mạnh</t>
  </si>
  <si>
    <t>B7</t>
  </si>
  <si>
    <t>Thanh</t>
  </si>
  <si>
    <t>C5</t>
  </si>
  <si>
    <t>Hùng</t>
  </si>
  <si>
    <t>B3</t>
  </si>
  <si>
    <t>Sơn</t>
  </si>
  <si>
    <t>Anh</t>
  </si>
  <si>
    <t>A6</t>
  </si>
  <si>
    <t>Minh</t>
  </si>
  <si>
    <t>D2</t>
  </si>
  <si>
    <t xml:space="preserve"> 1 - 3
năm</t>
  </si>
  <si>
    <t xml:space="preserve"> 4 - 6
năm</t>
  </si>
  <si>
    <t>&gt;6 năm</t>
  </si>
  <si>
    <t>Tổng thực
lãnh</t>
  </si>
  <si>
    <t>Mã loại là ký tự bên trái của mã số.</t>
  </si>
  <si>
    <t>Số năm công tác là ký tự bên phải của mã số (đổi sang giá trị số)</t>
  </si>
  <si>
    <t>Hệ số: dựa vào mã loại và bảng tính hệ số , tuỳ thuộc và số năm công tác mã lấy đúng hệ số.</t>
  </si>
  <si>
    <t>Sắp xếp bảng tính tăng dần theo cột thực lãnh.</t>
  </si>
  <si>
    <t>Lọc danh sách những người có số năm công tác từ 5 năm trở lên.</t>
  </si>
  <si>
    <t>Tính tổng thực lãnh theo mã loại.</t>
  </si>
  <si>
    <t xml:space="preserve">Vẽ biểu đồ dạng cột so sánh thực lãnh theo mã loại. </t>
  </si>
  <si>
    <t>Lương: Hệ số * Lương cơ bản * Ngày công (nếu ngày công trên 24 thì phần ngày công 
trên 24 tính gấp đôi).</t>
  </si>
  <si>
    <t>Phụ cấp: Mỗi năm công tác được tính phụ cấp 10000 và nếu mã loại là A thì ngoài
 phụ cấp theo năm còn được cộng thêm 9000.</t>
  </si>
  <si>
    <t>Thực lãnh: Lương + Phụ cấp nhưng nếu thực lãnh thấp hơn 140 000 thì được tính là 
140 000 và định dạng cột thực lãnh theo dạng #.##0 đồng.</t>
  </si>
  <si>
    <t>KẾT QUẢ TUYỂN SINH</t>
  </si>
  <si>
    <t>Họ Tên</t>
  </si>
  <si>
    <t>Ngành thi</t>
  </si>
  <si>
    <t>Khu vực</t>
  </si>
  <si>
    <t>Toán</t>
  </si>
  <si>
    <t>Lý</t>
  </si>
  <si>
    <t>Hoá</t>
  </si>
  <si>
    <t>Điểm chuẩn</t>
  </si>
  <si>
    <t>Kết quả</t>
  </si>
  <si>
    <t>A101</t>
  </si>
  <si>
    <t>Lê</t>
  </si>
  <si>
    <t>B102</t>
  </si>
  <si>
    <t>C203</t>
  </si>
  <si>
    <t>Lệ</t>
  </si>
  <si>
    <t>Nga</t>
  </si>
  <si>
    <t>D204</t>
  </si>
  <si>
    <t>Lâm</t>
  </si>
  <si>
    <t>A205</t>
  </si>
  <si>
    <t>Trần</t>
  </si>
  <si>
    <t>C106</t>
  </si>
  <si>
    <t>Nguyễn</t>
  </si>
  <si>
    <t>D107</t>
  </si>
  <si>
    <t>Phạm</t>
  </si>
  <si>
    <t>A208</t>
  </si>
  <si>
    <t>Ngô</t>
  </si>
  <si>
    <t>Bảng 1 - Bảng điểm chuẩn</t>
  </si>
  <si>
    <t>Bảng 2 - Bảng điểm HỌC BỔNG</t>
  </si>
  <si>
    <t>Mã ngành</t>
  </si>
  <si>
    <t>Điểm chuẩn 1</t>
  </si>
  <si>
    <t>Điểm chuẩn 2</t>
  </si>
  <si>
    <t>Máy tính</t>
  </si>
  <si>
    <t>Điểm học bổng</t>
  </si>
  <si>
    <t>Điện tử</t>
  </si>
  <si>
    <t>Xây dựng</t>
  </si>
  <si>
    <t>Số HS có học bổng</t>
  </si>
  <si>
    <t>YÊU CẦU:</t>
  </si>
  <si>
    <r>
      <t xml:space="preserve">1.      Tính cột </t>
    </r>
    <r>
      <rPr>
        <b/>
        <sz val="14"/>
        <color theme="1"/>
        <rFont val="Times New Roman"/>
        <family val="1"/>
      </rPr>
      <t>khu vực</t>
    </r>
    <r>
      <rPr>
        <sz val="14"/>
        <color theme="1"/>
        <rFont val="Times New Roman"/>
        <family val="1"/>
      </rPr>
      <t>: dựa vào ký tự thứ 2 của mã số và chuyển sang giá trị số.</t>
    </r>
  </si>
  <si>
    <r>
      <t xml:space="preserve"> Tính </t>
    </r>
    <r>
      <rPr>
        <b/>
        <sz val="14"/>
        <color theme="1"/>
        <rFont val="Times New Roman"/>
        <family val="1"/>
      </rPr>
      <t>Ngành thi</t>
    </r>
    <r>
      <rPr>
        <sz val="14"/>
        <color theme="1"/>
        <rFont val="Times New Roman"/>
        <family val="1"/>
      </rPr>
      <t xml:space="preserve"> tương ứng cho từng thí sinh: dựa vào ký tự đầu của mã số và bảng 1</t>
    </r>
  </si>
  <si>
    <r>
      <t xml:space="preserve">2.      Tính </t>
    </r>
    <r>
      <rPr>
        <b/>
        <sz val="14"/>
        <color theme="1"/>
        <rFont val="Times New Roman"/>
        <family val="1"/>
      </rPr>
      <t>Tổng cộng</t>
    </r>
    <r>
      <rPr>
        <sz val="14"/>
        <color theme="1"/>
        <rFont val="Times New Roman"/>
        <family val="1"/>
      </rPr>
      <t>: Là tổng điểm của 3 môn.</t>
    </r>
  </si>
  <si>
    <r>
      <t xml:space="preserve">3.      Tính </t>
    </r>
    <r>
      <rPr>
        <b/>
        <sz val="14"/>
        <color theme="1"/>
        <rFont val="Times New Roman"/>
        <family val="1"/>
      </rPr>
      <t>Điểm chuẩn</t>
    </r>
    <r>
      <rPr>
        <sz val="14"/>
        <color theme="1"/>
        <rFont val="Times New Roman"/>
        <family val="1"/>
      </rPr>
      <t>: dựa vào ký tự đầu của mã số và bảng 1, trong đó nếu thí sinh thuộc 
khu vực 1 thì lấy điểm chuẩn 1, ngược lại lấy điểm chuẩn 2.</t>
    </r>
  </si>
  <si>
    <r>
      <t xml:space="preserve">4.      </t>
    </r>
    <r>
      <rPr>
        <b/>
        <sz val="14"/>
        <color theme="1"/>
        <rFont val="Times New Roman"/>
        <family val="1"/>
      </rPr>
      <t>Kết quả:</t>
    </r>
    <r>
      <rPr>
        <sz val="14"/>
        <color theme="1"/>
        <rFont val="Times New Roman"/>
        <family val="1"/>
      </rPr>
      <t xml:space="preserve"> Nếu thí sinh có điểm tổng cộng lớn hơn hay bằng điểm chuẩn thì kết quả
 là “Đậu”, ngược lại “Rớt”.</t>
    </r>
  </si>
  <si>
    <r>
      <t xml:space="preserve">5.      Thêm cột </t>
    </r>
    <r>
      <rPr>
        <b/>
        <sz val="14"/>
        <color theme="1"/>
        <rFont val="Times New Roman"/>
        <family val="1"/>
      </rPr>
      <t>Học bổng</t>
    </r>
    <r>
      <rPr>
        <sz val="14"/>
        <color theme="1"/>
        <rFont val="Times New Roman"/>
        <family val="1"/>
      </rPr>
      <t xml:space="preserve"> ở cuối bảng tính và lập công thức điền vào là “có” nếu điểm tổng 
cộng của thí sinh lớn hơn hay bằng điểm học bổng ngành mình dự thi, ngược lại để trống.</t>
    </r>
  </si>
  <si>
    <r>
      <t>Lưu ý:</t>
    </r>
    <r>
      <rPr>
        <sz val="14"/>
        <color theme="1"/>
        <rFont val="Times New Roman"/>
        <family val="1"/>
      </rPr>
      <t xml:space="preserve"> Điểm học bổng ngành dự thi ở bảng 2.</t>
    </r>
  </si>
  <si>
    <t>6.      Sắp xếp bảng tính tăng dần theo cột ngành thi và giảm dần theo điểm tổng cộng.</t>
  </si>
  <si>
    <t>7.      Lọc danh sách các thí sinh có kết quả là “đậu”.</t>
  </si>
  <si>
    <t>8.      Lọc danh sách các thí sinh có có học bổng.</t>
  </si>
  <si>
    <t>9.      Lập và điền vào bảng thống kê:</t>
  </si>
  <si>
    <t>10.  Vẽ biểu đồ dạng cột so sánh tỉ lệ học sinh đậu rớt.</t>
  </si>
  <si>
    <t>DOANH THU SẢN PHẨM THỂ THAO QUÝ 4/2005</t>
  </si>
  <si>
    <t>Ngày bán</t>
  </si>
  <si>
    <t>Tên SP</t>
  </si>
  <si>
    <t>Nhãn
 hiệu</t>
  </si>
  <si>
    <t>Loại
 hàng</t>
  </si>
  <si>
    <t>Thuế</t>
  </si>
  <si>
    <t>SR1</t>
  </si>
  <si>
    <t>SB2</t>
  </si>
  <si>
    <t>SN1</t>
  </si>
  <si>
    <t>TB2</t>
  </si>
  <si>
    <t>TN1</t>
  </si>
  <si>
    <t>CN1</t>
  </si>
  <si>
    <t>CR1</t>
  </si>
  <si>
    <t>Bảng 1</t>
  </si>
  <si>
    <t>Đơn giá theo nhãn hiệu</t>
  </si>
  <si>
    <t>Bảng 2</t>
  </si>
  <si>
    <t>Bảng 3. Thống kê theo sản phẩm</t>
  </si>
  <si>
    <t>Mã SP</t>
  </si>
  <si>
    <t>REEBOK</t>
  </si>
  <si>
    <t>NIKE</t>
  </si>
  <si>
    <t>BITIT'S</t>
  </si>
  <si>
    <t>Mã hiệu</t>
  </si>
  <si>
    <t>Nhãn hiệu</t>
  </si>
  <si>
    <t>Tên Sp</t>
  </si>
  <si>
    <t xml:space="preserve">Tổng SL </t>
  </si>
  <si>
    <t>Tổng T.tiền</t>
  </si>
  <si>
    <t>Giày</t>
  </si>
  <si>
    <t>Bitt's</t>
  </si>
  <si>
    <t>Mũ</t>
  </si>
  <si>
    <t>Nike</t>
  </si>
  <si>
    <t>Túi xách</t>
  </si>
  <si>
    <t>Reebok</t>
  </si>
  <si>
    <t>Mô tả:</t>
  </si>
  <si>
    <t>-          Ký tự đầu của Mã hàng là Mã sản phẩm</t>
  </si>
  <si>
    <t>-          Ký tự thứ 2 của Mã hàng là Mã hiệu</t>
  </si>
  <si>
    <t>-          Ký tự cuối của Mã hàng cho biết loại hàng.</t>
  </si>
  <si>
    <t>Yêu cầu:</t>
  </si>
  <si>
    <t xml:space="preserve">1.  Tên SP: Dựa vào ký tự đầu của Mã hàng và tra trong bảng 1. </t>
  </si>
  <si>
    <t xml:space="preserve">2. Nhãn hiệu: Dựa vào ký tự giữa của Mã hàng và tra trong bảng 2. </t>
  </si>
  <si>
    <t xml:space="preserve">4. Đơn giá: Dựa vào ký tự đầu của Mã hàng và tra trong bảng 1 (Tuỳ vào nhãn hiệu) . </t>
  </si>
  <si>
    <t xml:space="preserve">6.  Thành tiền = Số lượng * đơn giá + thuế. </t>
  </si>
  <si>
    <t xml:space="preserve">7.   Lập công thức và điền vào bảng thống kê trên. </t>
  </si>
  <si>
    <t xml:space="preserve">8.   Trích những mặt là Giày ra một bảng riêng. </t>
  </si>
  <si>
    <t>9. Vẽ biểu đồ dạng cột so sánh tổng số lượng và tổng thành tiền của từng sản phẩm.</t>
  </si>
  <si>
    <t xml:space="preserve">3.  Loại hàng: Nếu Mã hàng có ký tự cuối là 1 thì ghi “Nhập khẩu”, 
ngược lại thì ghi là “Nội địa”. </t>
  </si>
  <si>
    <t>5. Thuế = 2%*Số lượng*Đơn giá nhưng chỉ tính đối với những mặt hàng Nhập khẩu,
 ngược lại thì Thuế = 0</t>
  </si>
  <si>
    <t>BẢNG KÊ HÀNG NHẬP KHO</t>
  </si>
  <si>
    <t>Số lượng xuất</t>
  </si>
  <si>
    <t>Ngày xuất kho</t>
  </si>
  <si>
    <t>Đơn giá xuất kho</t>
  </si>
  <si>
    <t>281T</t>
  </si>
  <si>
    <t>211T</t>
  </si>
  <si>
    <t>271M</t>
  </si>
  <si>
    <t>282T</t>
  </si>
  <si>
    <t>292M</t>
  </si>
  <si>
    <t>272T</t>
  </si>
  <si>
    <t>212T</t>
  </si>
  <si>
    <t>BẢNG CHI TIẾT HÀNG HÓA</t>
  </si>
  <si>
    <t>BẢNG TỶ GIÁ</t>
  </si>
  <si>
    <t>Số hiệu 
mặt hàng</t>
  </si>
  <si>
    <t>Kể từ ngày</t>
  </si>
  <si>
    <t>Tỷ giá VN đồng</t>
  </si>
  <si>
    <t>Xi măng</t>
  </si>
  <si>
    <t>Gạch men</t>
  </si>
  <si>
    <t>Ván ép</t>
  </si>
  <si>
    <t>Đơn giá 1</t>
  </si>
  <si>
    <t>Đơn giá 2</t>
  </si>
  <si>
    <r>
      <t>1.</t>
    </r>
    <r>
      <rPr>
        <sz val="7"/>
        <color theme="1"/>
        <rFont val="Times New Roman"/>
        <family val="1"/>
      </rPr>
      <t xml:space="preserve">      </t>
    </r>
    <r>
      <rPr>
        <sz val="13"/>
        <color theme="1"/>
        <rFont val="Times New Roman"/>
        <family val="1"/>
      </rPr>
      <t>Tên hàng: Dựa vào số hiệu mặt hàng (là 2 ký tự đầu của Mã hàng) và bảng chi tiết hàng hoá.</t>
    </r>
  </si>
  <si>
    <r>
      <t>4.</t>
    </r>
    <r>
      <rPr>
        <sz val="7"/>
        <color theme="1"/>
        <rFont val="Times New Roman"/>
        <family val="1"/>
      </rPr>
      <t xml:space="preserve">      </t>
    </r>
    <r>
      <rPr>
        <sz val="13"/>
        <color theme="1"/>
        <rFont val="Times New Roman"/>
        <family val="1"/>
      </rPr>
      <t>Đơn giá xuất kho: Đơn giá * hệ số.</t>
    </r>
  </si>
  <si>
    <r>
      <t>6.</t>
    </r>
    <r>
      <rPr>
        <sz val="7"/>
        <color theme="1"/>
        <rFont val="Times New Roman"/>
        <family val="1"/>
      </rPr>
      <t xml:space="preserve">      </t>
    </r>
    <r>
      <rPr>
        <sz val="13"/>
        <color theme="1"/>
        <rFont val="Times New Roman"/>
        <family val="1"/>
      </rPr>
      <t>Lập bảng thống kê sau:</t>
    </r>
  </si>
  <si>
    <t>Tổng thành tiền của mặt hàng Xi măng và Ván ép</t>
  </si>
  <si>
    <t>Tổng thành tiền của mặt hàng Gạch men và Sắt</t>
  </si>
  <si>
    <r>
      <t>7.</t>
    </r>
    <r>
      <rPr>
        <sz val="7"/>
        <color theme="1"/>
        <rFont val="Times New Roman"/>
        <family val="1"/>
      </rPr>
      <t xml:space="preserve">      </t>
    </r>
    <r>
      <rPr>
        <sz val="13"/>
        <color theme="1"/>
        <rFont val="Times New Roman"/>
        <family val="1"/>
      </rPr>
      <t>Sắp xếp bảng tính theo thứ tự ngày xuất kho tăng dần.</t>
    </r>
  </si>
  <si>
    <r>
      <t>8.</t>
    </r>
    <r>
      <rPr>
        <sz val="7"/>
        <color theme="1"/>
        <rFont val="Times New Roman"/>
        <family val="1"/>
      </rPr>
      <t xml:space="preserve">      </t>
    </r>
    <r>
      <rPr>
        <sz val="13"/>
        <color theme="1"/>
        <rFont val="Times New Roman"/>
        <family val="1"/>
      </rPr>
      <t>Lọc danh sách các mặt hàng có ngày xuất kho từ 14/01/2015 đến 18/02/2015.</t>
    </r>
  </si>
  <si>
    <r>
      <t>2.</t>
    </r>
    <r>
      <rPr>
        <sz val="7"/>
        <color theme="1"/>
        <rFont val="Times New Roman"/>
        <family val="1"/>
      </rPr>
      <t xml:space="preserve">      </t>
    </r>
    <r>
      <rPr>
        <sz val="13"/>
        <color theme="1"/>
        <rFont val="Times New Roman"/>
        <family val="1"/>
      </rPr>
      <t>Đơn giá: Dựa vào bảng số hiệu mặt hàng và bảng chi tiết hàng hoá.  Biết rằng nếu ký tự thứ 3
 của Mã hàng là 1 thì lấy đơn giá loại 1, ngược lại thì lấy đơn giá loại 2.</t>
    </r>
  </si>
  <si>
    <r>
      <t>3.</t>
    </r>
    <r>
      <rPr>
        <sz val="7"/>
        <color theme="1"/>
        <rFont val="Times New Roman"/>
        <family val="1"/>
      </rPr>
      <t xml:space="preserve">      </t>
    </r>
    <r>
      <rPr>
        <sz val="13"/>
        <color theme="1"/>
        <rFont val="Times New Roman"/>
        <family val="1"/>
      </rPr>
      <t>Hệ số: Bình thường là 100%, riêng những mặt hàng có ký tự cuối của mã hàng là “T”
 thì giảm 10%.</t>
    </r>
  </si>
  <si>
    <r>
      <t>5.</t>
    </r>
    <r>
      <rPr>
        <sz val="7"/>
        <color theme="1"/>
        <rFont val="Times New Roman"/>
        <family val="1"/>
      </rPr>
      <t xml:space="preserve">      </t>
    </r>
    <r>
      <rPr>
        <sz val="13"/>
        <color theme="1"/>
        <rFont val="Times New Roman"/>
        <family val="1"/>
      </rPr>
      <t>Thành tiền: Đơn giá xuất kho * số lượng xuất * tỷ giá (với tỷ giá dựa vào ngày xuất kho
 và tra trong bảng tỷ giá).</t>
    </r>
  </si>
  <si>
    <t>BẢNG DOANH THU BÁN HÀNG CÔNG TY ABC</t>
  </si>
  <si>
    <t>Mã hóa đơn</t>
  </si>
  <si>
    <t>Hãng sản
xuất</t>
  </si>
  <si>
    <t>Giảm giá</t>
  </si>
  <si>
    <t>Doanh thu</t>
  </si>
  <si>
    <t>MB1K</t>
  </si>
  <si>
    <t>TG1G</t>
  </si>
  <si>
    <t>XB2G</t>
  </si>
  <si>
    <t>MG2G</t>
  </si>
  <si>
    <t>XB2K</t>
  </si>
  <si>
    <t>MG1G</t>
  </si>
  <si>
    <t>XT2G</t>
  </si>
  <si>
    <t>MB2K</t>
  </si>
  <si>
    <t>TT1K</t>
  </si>
  <si>
    <t>Bảng Tên Hàng &amp; Đơn Giá</t>
  </si>
  <si>
    <t>Mã hoá đơn</t>
  </si>
  <si>
    <t>Giá Loại 1</t>
  </si>
  <si>
    <t>Giá Loại 2</t>
  </si>
  <si>
    <t xml:space="preserve">Ghế </t>
  </si>
  <si>
    <t>Tủ</t>
  </si>
  <si>
    <t>Bàn</t>
  </si>
  <si>
    <t>Bảng Tên Hãng Sản Xuất</t>
  </si>
  <si>
    <t>M</t>
  </si>
  <si>
    <t>Tên hàng SX</t>
  </si>
  <si>
    <t>Minh Đạt</t>
  </si>
  <si>
    <t>Xuân Mai</t>
  </si>
  <si>
    <t>Trường Tân</t>
  </si>
  <si>
    <t>BẢNG THỐNG KÊ DOANH  TỪNG MẶT HÀNG</t>
  </si>
  <si>
    <t>Từ 18 đến 20/2/2015</t>
  </si>
  <si>
    <t>Ghế</t>
  </si>
  <si>
    <r>
      <t>Yêu cầu tính</t>
    </r>
    <r>
      <rPr>
        <b/>
        <sz val="14"/>
        <color theme="1"/>
        <rFont val="Times New Roman"/>
        <family val="1"/>
      </rPr>
      <t xml:space="preserve"> :</t>
    </r>
  </si>
  <si>
    <t>Công ty áp dụng chính sách khuyến mãi trong ba ngày từ ngày 18/02/2015 đến hết
 ngày 20/02/2015</t>
  </si>
  <si>
    <r>
      <t xml:space="preserve">1.   </t>
    </r>
    <r>
      <rPr>
        <b/>
        <sz val="14"/>
        <color theme="1"/>
        <rFont val="Times New Roman"/>
        <family val="1"/>
      </rPr>
      <t>Hãng sản xuất</t>
    </r>
    <r>
      <rPr>
        <sz val="14"/>
        <color theme="1"/>
        <rFont val="Times New Roman"/>
        <family val="1"/>
      </rPr>
      <t xml:space="preserve"> : Dựa vào ký tự đầu của Mã hóa đơn, dò tìm trong
 Bảng Tên hãng sản xuất</t>
    </r>
  </si>
  <si>
    <r>
      <t>2.   </t>
    </r>
    <r>
      <rPr>
        <b/>
        <sz val="14"/>
        <color theme="1"/>
        <rFont val="Times New Roman"/>
        <family val="1"/>
      </rPr>
      <t>Tên hàng</t>
    </r>
    <r>
      <rPr>
        <sz val="14"/>
        <color theme="1"/>
        <rFont val="Times New Roman"/>
        <family val="1"/>
      </rPr>
      <t xml:space="preserve"> : Dựa vào ký tự thứ hai của Mã hóa đơn và dò tìm trong 
bảng Tên hàng &amp; Đơn giá.</t>
    </r>
  </si>
  <si>
    <r>
      <t xml:space="preserve">3.  </t>
    </r>
    <r>
      <rPr>
        <b/>
        <sz val="14"/>
        <color theme="1"/>
        <rFont val="Times New Roman"/>
        <family val="1"/>
      </rPr>
      <t>Đơn giá</t>
    </r>
    <r>
      <rPr>
        <sz val="14"/>
        <color theme="1"/>
        <rFont val="Times New Roman"/>
        <family val="1"/>
      </rPr>
      <t xml:space="preserve"> : Dựa vào ký tự thứ ba của Mã hóa đơn dò tìm trong Bảng Tên hàng &amp; Đơn giá.Nếu ký tự thứ ba là 1 thì lấy đơn giá Loại 1 ngược lại lấy đơn giá Loại 2.</t>
    </r>
  </si>
  <si>
    <r>
      <t xml:space="preserve">4.Cột </t>
    </r>
    <r>
      <rPr>
        <b/>
        <sz val="14"/>
        <color theme="1"/>
        <rFont val="Times New Roman"/>
        <family val="1"/>
      </rPr>
      <t>Giảm giá</t>
    </r>
    <r>
      <rPr>
        <sz val="14"/>
        <color theme="1"/>
        <rFont val="Times New Roman"/>
        <family val="1"/>
      </rPr>
      <t>: Nếu ký tự cuối của Mã hóa đơn là K thì không giảm giá, ngược lại:</t>
    </r>
  </si>
  <si>
    <t>§ Giảm 5% đơn giá trong những ngày bình thường không phải là ngày khuyến mãi</t>
  </si>
  <si>
    <t>§ Giảm10% đơn giá trong những ngày khuyến mãi</t>
  </si>
  <si>
    <t>§ Giảm15% đơn giá nếu có ngày chủ nhật trong những ngày khuyến mãi.</t>
  </si>
  <si>
    <r>
      <t>5.  </t>
    </r>
    <r>
      <rPr>
        <b/>
        <sz val="14"/>
        <color theme="1"/>
        <rFont val="Times New Roman"/>
        <family val="1"/>
      </rPr>
      <t>Doanh thu</t>
    </r>
    <r>
      <rPr>
        <sz val="14"/>
        <color theme="1"/>
        <rFont val="Times New Roman"/>
        <family val="1"/>
      </rPr>
      <t xml:space="preserve"> = Số lượng * (Đơn giá - Giảm giá)</t>
    </r>
  </si>
  <si>
    <r>
      <t xml:space="preserve">6.  Lập bảng </t>
    </r>
    <r>
      <rPr>
        <b/>
        <sz val="14"/>
        <color theme="1"/>
        <rFont val="Times New Roman"/>
        <family val="1"/>
      </rPr>
      <t xml:space="preserve">Bảng thống kê doanh thu </t>
    </r>
    <r>
      <rPr>
        <sz val="14"/>
        <color theme="1"/>
        <rFont val="Times New Roman"/>
        <family val="1"/>
      </rPr>
      <t>theo từng mặt hàng trong đợt khuyến mãi 
(từ 18 đến 20/02/2007)</t>
    </r>
  </si>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</sst>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57" x14ac:knownFonts="1">
    <font>
      <sz val="11"/>
      <color theme="1"/>
      <name val="Calibri"/>
      <family val="2"/>
      <scheme val="minor"/>
    </font>
    <font>
      <sz val="13"/>
      <color theme="1"/>
      <name val="VNI-Times"/>
    </font>
    <font>
      <sz val="7"/>
      <color theme="1"/>
      <name val="Times New Roman"/>
      <family val="1"/>
    </font>
    <font>
      <b/>
      <i/>
      <sz val="13"/>
      <color rgb="FFFFFFFF"/>
      <name val="Times New Roman"/>
      <family val="1"/>
    </font>
    <font>
      <i/>
      <sz val="13"/>
      <color rgb="FF000000"/>
      <name val="Times New Roman"/>
      <family val="1"/>
    </font>
    <font>
      <sz val="13"/>
      <color rgb="FF000000"/>
      <name val="Times New Roman"/>
      <family val="1"/>
    </font>
    <font>
      <sz val="13"/>
      <color theme="1"/>
      <name val="Times New Roman"/>
      <family val="1"/>
    </font>
    <font>
      <b/>
      <sz val="13"/>
      <color theme="1"/>
      <name val="Times New Roman"/>
      <family val="1"/>
    </font>
    <font>
      <sz val="12"/>
      <color theme="1"/>
      <name val="Times New Roman"/>
      <family val="1"/>
    </font>
    <font>
      <b/>
      <sz val="16"/>
      <color rgb="FF000000"/>
      <name val="Times New Roman"/>
      <family val="1"/>
    </font>
    <font>
      <b/>
      <sz val="11"/>
      <color rgb="FF000000"/>
      <name val="Times New Roman"/>
      <family val="1"/>
    </font>
    <font>
      <b/>
      <sz val="10.5"/>
      <color rgb="FF000000"/>
      <name val="Times New Roman"/>
      <family val="1"/>
    </font>
    <font>
      <sz val="12"/>
      <color rgb="FF000000"/>
      <name val="Times New Roman"/>
      <family val="1"/>
    </font>
    <font>
      <b/>
      <sz val="13"/>
      <color rgb="FF000000"/>
      <name val="Times New Roman"/>
      <family val="1"/>
    </font>
    <font>
      <sz val="14"/>
      <color theme="1"/>
      <name val="Times New Roman"/>
      <family val="1"/>
    </font>
    <font>
      <b/>
      <sz val="18"/>
      <color theme="1"/>
      <name val="Times New Roman"/>
      <family val="1"/>
    </font>
    <font>
      <b/>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12"/>
      <color theme="1"/>
      <name val="Times New Roman"/>
      <family val="1"/>
    </font>
    <font>
      <b/>
      <u/>
      <sz val="13"/>
      <color theme="1"/>
      <name val="Times New Roman"/>
      <family val="1"/>
    </font>
    <font>
      <b/>
      <sz val="16"/>
      <color theme="1"/>
      <name val="Times New Roman"/>
      <family val="1"/>
    </font>
    <font>
      <b/>
      <sz val="11"/>
      <color theme="1"/>
      <name val="Times New Roman"/>
      <family val="1"/>
    </font>
    <font>
      <b/>
      <u/>
      <sz val="12"/>
      <color theme="1"/>
      <name val="Times New Roman"/>
      <family val="1"/>
    </font>
    <font>
      <b/>
      <u/>
      <sz val="12"/>
      <color theme="1"/>
      <name val="VNI-Times"/>
    </font>
    <font>
      <sz val="12"/>
      <color theme="1"/>
      <name val="VNI-Times"/>
    </font>
    <font>
      <b/>
      <i/>
      <sz val="12"/>
      <color theme="1"/>
      <name val="VNI-Times"/>
    </font>
    <font>
      <b/>
      <i/>
      <sz val="12"/>
      <color theme="1"/>
      <name val="Times New Roman"/>
      <family val="1"/>
    </font>
    <font>
      <i/>
      <sz val="12"/>
      <color theme="1"/>
      <name val="VNI-Times"/>
    </font>
    <font>
      <sz val="12"/>
      <color theme="1"/>
      <name val="Calibri"/>
      <family val="2"/>
      <scheme val="minor"/>
    </font>
    <font>
      <b/>
      <sz val="10"/>
      <color theme="1"/>
      <name val="Times New Roman"/>
      <family val="1"/>
    </font>
    <font>
      <b/>
      <i/>
      <u/>
      <sz val="12"/>
      <color theme="1"/>
      <name val="Times New Roman"/>
      <family val="1"/>
    </font>
    <font>
      <i/>
      <sz val="12"/>
      <color theme="1"/>
      <name val="Times New Roman"/>
      <family val="1"/>
    </font>
    <font>
      <b/>
      <sz val="14"/>
      <color theme="1"/>
      <name val="Calibri"/>
      <family val="2"/>
      <scheme val="minor"/>
    </font>
    <font>
      <sz val="14"/>
      <color rgb="FF000000"/>
      <name val="Times New Roman"/>
      <family val="1"/>
    </font>
    <font>
      <b/>
      <sz val="14"/>
      <color rgb="FF000000"/>
      <name val="Times New Roman"/>
      <family val="1"/>
    </font>
    <font>
      <i/>
      <u/>
      <sz val="13"/>
      <color theme="1"/>
      <name val="Times New Roman"/>
      <family val="1"/>
    </font>
    <font>
      <b/>
      <sz val="18"/>
      <color theme="1"/>
      <name val="Calibri"/>
      <family val="2"/>
      <scheme val="minor"/>
    </font>
    <font>
      <sz val="9"/>
      <color theme="1"/>
      <name val="Times New Roman"/>
      <family val="1"/>
    </font>
    <font>
      <sz val="11"/>
      <color theme="1"/>
      <name val="Calibri"/>
      <family val="2"/>
      <scheme val="minor"/>
    </font>
    <font>
      <b/>
      <sz val="12"/>
      <color theme="1"/>
      <name val="Calibri"/>
      <family val="2"/>
      <scheme val="minor"/>
    </font>
    <font>
      <b/>
      <sz val="11"/>
      <color rgb="FF000000"/>
      <name val="VNI-Times"/>
    </font>
    <font>
      <b/>
      <sz val="11"/>
      <color theme="1"/>
      <name val="VNI-Times"/>
    </font>
    <font>
      <sz val="11"/>
      <color rgb="FF000000"/>
      <name val="VNI-Times"/>
    </font>
    <font>
      <sz val="11"/>
      <color rgb="FFFF0000"/>
      <name val="VNI-Times"/>
    </font>
    <font>
      <b/>
      <sz val="10"/>
      <color rgb="FF000000"/>
      <name val="VNI-Times"/>
    </font>
    <font>
      <sz val="10"/>
      <color rgb="FF000000"/>
      <name val="VNI-Times"/>
    </font>
    <font>
      <b/>
      <sz val="16"/>
      <name val="Arial"/>
      <family val="2"/>
    </font>
    <font>
      <b/>
      <sz val="12"/>
      <name val="Arial"/>
      <family val="2"/>
    </font>
    <font>
      <sz val="12"/>
      <name val="Arial"/>
      <family val="2"/>
    </font>
    <font>
      <b/>
      <i/>
      <sz val="13"/>
      <color theme="1"/>
      <name val="Times New Roman"/>
      <family val="1"/>
    </font>
    <font>
      <i/>
      <sz val="13"/>
      <color theme="1"/>
      <name val="Times New Roman"/>
      <family val="1"/>
    </font>
    <font>
      <sz val="14"/>
      <color theme="1"/>
      <name val="Calibri"/>
      <family val="2"/>
      <scheme val="minor"/>
    </font>
    <font>
      <i/>
      <sz val="14"/>
      <color theme="1"/>
      <name val="Times New Roman"/>
      <family val="1"/>
    </font>
    <font>
      <b/>
      <sz val="16"/>
      <color theme="1"/>
      <name val="Calibri"/>
      <family val="2"/>
      <scheme val="minor"/>
    </font>
    <font>
      <b/>
      <u/>
      <sz val="14"/>
      <color theme="1"/>
      <name val="Times New Roman"/>
      <family val="1"/>
    </font>
  </fonts>
  <fills count="10">
    <fill>
      <patternFill patternType="none"/>
    </fill>
    <fill>
      <patternFill patternType="gray125"/>
    </fill>
    <fill>
      <patternFill patternType="solid">
        <fgColor rgb="FF003366"/>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00FF00"/>
        <bgColor indexed="64"/>
      </patternFill>
    </fill>
    <fill>
      <patternFill patternType="solid">
        <fgColor rgb="FFFDE9D9"/>
        <bgColor indexed="64"/>
      </patternFill>
    </fill>
    <fill>
      <patternFill patternType="solid">
        <fgColor indexed="1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3366"/>
      </left>
      <right style="medium">
        <color rgb="FFFFFFFF"/>
      </right>
      <top style="medium">
        <color rgb="FF003366"/>
      </top>
      <bottom style="medium">
        <color rgb="FF003366"/>
      </bottom>
      <diagonal/>
    </border>
    <border>
      <left/>
      <right style="medium">
        <color rgb="FFFFFFFF"/>
      </right>
      <top style="medium">
        <color rgb="FF003366"/>
      </top>
      <bottom style="medium">
        <color rgb="FF003366"/>
      </bottom>
      <diagonal/>
    </border>
    <border>
      <left/>
      <right style="medium">
        <color rgb="FF003366"/>
      </right>
      <top style="medium">
        <color rgb="FF003366"/>
      </top>
      <bottom style="medium">
        <color rgb="FF003366"/>
      </bottom>
      <diagonal/>
    </border>
    <border>
      <left style="medium">
        <color rgb="FF003366"/>
      </left>
      <right style="medium">
        <color rgb="FF003366"/>
      </right>
      <top/>
      <bottom style="medium">
        <color rgb="FF003366"/>
      </bottom>
      <diagonal/>
    </border>
    <border>
      <left/>
      <right style="medium">
        <color rgb="FF003366"/>
      </right>
      <top/>
      <bottom style="medium">
        <color rgb="FF00336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auto="1"/>
      </top>
      <bottom style="hair">
        <color auto="1"/>
      </bottom>
      <diagonal/>
    </border>
    <border>
      <left/>
      <right/>
      <top style="dotted">
        <color auto="1"/>
      </top>
      <bottom style="dotted">
        <color auto="1"/>
      </bottom>
      <diagonal/>
    </border>
    <border>
      <left style="double">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2">
    <xf numFmtId="0" fontId="0" fillId="0" borderId="0"/>
    <xf numFmtId="43" fontId="40" fillId="0" borderId="0" applyFont="0" applyFill="0" applyBorder="0" applyAlignment="0" applyProtection="0"/>
  </cellStyleXfs>
  <cellXfs count="289">
    <xf numFmtId="0" fontId="0" fillId="0" borderId="0" xfId="0"/>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horizontal="right" vertical="center" wrapText="1"/>
    </xf>
    <xf numFmtId="0" fontId="8" fillId="0" borderId="0" xfId="0" applyFont="1"/>
    <xf numFmtId="0" fontId="14" fillId="0" borderId="0" xfId="0" applyFont="1"/>
    <xf numFmtId="0" fontId="10" fillId="0" borderId="1" xfId="0" applyFont="1" applyFill="1" applyBorder="1" applyAlignment="1">
      <alignment horizontal="center" vertical="center" wrapText="1"/>
    </xf>
    <xf numFmtId="0" fontId="0" fillId="0" borderId="1" xfId="0" applyBorder="1"/>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2" fillId="0" borderId="1" xfId="0" applyNumberFormat="1" applyFont="1" applyBorder="1" applyAlignment="1">
      <alignment wrapText="1"/>
    </xf>
    <xf numFmtId="0" fontId="12" fillId="0" borderId="1" xfId="0" quotePrefix="1" applyFont="1" applyBorder="1" applyAlignment="1">
      <alignment horizontal="center" vertical="center" wrapText="1"/>
    </xf>
    <xf numFmtId="21"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right" vertical="center"/>
    </xf>
    <xf numFmtId="0" fontId="6" fillId="0" borderId="0" xfId="0" applyFont="1"/>
    <xf numFmtId="0" fontId="18" fillId="0" borderId="0" xfId="0" applyFont="1"/>
    <xf numFmtId="0" fontId="20" fillId="7" borderId="1" xfId="0" applyFont="1" applyFill="1" applyBorder="1" applyAlignment="1">
      <alignment horizontal="center" vertical="center" wrapText="1"/>
    </xf>
    <xf numFmtId="0" fontId="8" fillId="0" borderId="1" xfId="0" applyFont="1" applyBorder="1" applyAlignment="1">
      <alignment horizontal="right" vertical="center"/>
    </xf>
    <xf numFmtId="0" fontId="8" fillId="0" borderId="1" xfId="0" applyFont="1" applyBorder="1" applyAlignment="1">
      <alignment vertical="center"/>
    </xf>
    <xf numFmtId="0" fontId="20" fillId="7" borderId="1" xfId="0" applyFont="1" applyFill="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8"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indent="1"/>
    </xf>
    <xf numFmtId="0" fontId="27" fillId="0" borderId="0" xfId="0" applyFont="1" applyAlignment="1">
      <alignment horizontal="left" vertical="center" indent="5"/>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8" fillId="0" borderId="1" xfId="0" applyFont="1" applyBorder="1" applyAlignment="1">
      <alignment vertical="center" wrapText="1"/>
    </xf>
    <xf numFmtId="0" fontId="24" fillId="0" borderId="0" xfId="0" applyFont="1" applyAlignment="1">
      <alignment vertical="center"/>
    </xf>
    <xf numFmtId="0" fontId="8" fillId="0" borderId="0" xfId="0" applyFont="1" applyAlignment="1">
      <alignment horizontal="left" vertical="center" indent="2"/>
    </xf>
    <xf numFmtId="0" fontId="0" fillId="0" borderId="14" xfId="0" applyBorder="1"/>
    <xf numFmtId="0" fontId="8" fillId="4" borderId="1" xfId="0" applyFont="1" applyFill="1" applyBorder="1" applyAlignment="1">
      <alignment horizontal="center" wrapText="1"/>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0" borderId="1" xfId="0" applyFont="1" applyBorder="1"/>
    <xf numFmtId="0" fontId="30" fillId="0" borderId="1" xfId="0" applyFont="1" applyBorder="1"/>
    <xf numFmtId="0" fontId="30" fillId="0" borderId="0" xfId="0" applyFont="1"/>
    <xf numFmtId="0" fontId="30" fillId="0" borderId="0" xfId="0" applyFont="1" applyAlignment="1">
      <alignment horizontal="left"/>
    </xf>
    <xf numFmtId="0" fontId="8" fillId="0" borderId="1" xfId="0" applyFont="1" applyBorder="1" applyAlignment="1">
      <alignment horizontal="center"/>
    </xf>
    <xf numFmtId="0" fontId="0" fillId="0" borderId="15" xfId="0" applyBorder="1"/>
    <xf numFmtId="0" fontId="31" fillId="0" borderId="1" xfId="0" applyFont="1" applyBorder="1" applyAlignment="1">
      <alignment horizontal="center" vertical="center"/>
    </xf>
    <xf numFmtId="0" fontId="19" fillId="0" borderId="0" xfId="0" applyFont="1" applyBorder="1" applyAlignment="1">
      <alignment vertical="center"/>
    </xf>
    <xf numFmtId="0" fontId="19" fillId="0" borderId="0" xfId="0" applyFont="1" applyBorder="1" applyAlignment="1">
      <alignment horizontal="right" vertical="center"/>
    </xf>
    <xf numFmtId="0" fontId="31" fillId="0" borderId="1" xfId="0" applyFont="1" applyBorder="1" applyAlignment="1">
      <alignment horizontal="center" vertical="center" wrapText="1"/>
    </xf>
    <xf numFmtId="0" fontId="19" fillId="0" borderId="1" xfId="0" applyFont="1" applyBorder="1" applyAlignment="1">
      <alignment horizontal="center" vertical="center"/>
    </xf>
    <xf numFmtId="0" fontId="8" fillId="0" borderId="1" xfId="0" applyFont="1" applyBorder="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Alignment="1">
      <alignment vertical="center" wrapText="1"/>
    </xf>
    <xf numFmtId="0" fontId="35" fillId="0" borderId="1" xfId="0" applyFont="1" applyBorder="1" applyAlignment="1">
      <alignment horizontal="center" vertical="center"/>
    </xf>
    <xf numFmtId="0" fontId="35" fillId="0" borderId="1" xfId="0" applyFont="1" applyBorder="1" applyAlignment="1">
      <alignment horizontal="right" vertical="center"/>
    </xf>
    <xf numFmtId="0" fontId="20" fillId="0" borderId="0" xfId="0" applyFont="1" applyAlignment="1">
      <alignment vertical="center"/>
    </xf>
    <xf numFmtId="0" fontId="6" fillId="0" borderId="0" xfId="0" applyFont="1" applyAlignment="1">
      <alignment horizontal="left" vertical="center" indent="5"/>
    </xf>
    <xf numFmtId="0" fontId="6" fillId="0" borderId="0" xfId="0" applyFont="1" applyAlignment="1">
      <alignment horizontal="left" vertical="top"/>
    </xf>
    <xf numFmtId="0" fontId="6" fillId="0" borderId="0" xfId="0" applyFont="1" applyAlignment="1"/>
    <xf numFmtId="0" fontId="1" fillId="0" borderId="0" xfId="0" applyFont="1" applyAlignment="1"/>
    <xf numFmtId="0" fontId="36" fillId="0" borderId="1" xfId="0" applyFont="1" applyBorder="1" applyAlignment="1">
      <alignment horizontal="center" vertical="center" wrapText="1"/>
    </xf>
    <xf numFmtId="0" fontId="35" fillId="0" borderId="1" xfId="0" applyFont="1" applyBorder="1" applyAlignment="1">
      <alignment vertical="center" wrapText="1"/>
    </xf>
    <xf numFmtId="0" fontId="35" fillId="0" borderId="1" xfId="0" applyFont="1" applyBorder="1" applyAlignment="1">
      <alignment horizontal="right" vertical="center" wrapText="1"/>
    </xf>
    <xf numFmtId="0" fontId="20" fillId="0" borderId="15" xfId="0" applyFont="1" applyBorder="1" applyAlignment="1">
      <alignment vertical="center"/>
    </xf>
    <xf numFmtId="0" fontId="6" fillId="0" borderId="15" xfId="0" applyFont="1" applyBorder="1" applyAlignment="1">
      <alignment horizontal="left" vertical="top"/>
    </xf>
    <xf numFmtId="0" fontId="6" fillId="0" borderId="15" xfId="0" applyFont="1" applyBorder="1" applyAlignment="1"/>
    <xf numFmtId="0" fontId="1" fillId="0" borderId="15" xfId="0" applyFont="1" applyBorder="1" applyAlignment="1"/>
    <xf numFmtId="14" fontId="8" fillId="0" borderId="1" xfId="0" applyNumberFormat="1" applyFont="1" applyBorder="1" applyAlignment="1">
      <alignment horizontal="center" vertical="center"/>
    </xf>
    <xf numFmtId="0" fontId="21" fillId="0" borderId="0" xfId="0" applyFont="1" applyAlignment="1">
      <alignment vertical="center"/>
    </xf>
    <xf numFmtId="0" fontId="6" fillId="0" borderId="0" xfId="0" applyFont="1" applyAlignment="1">
      <alignment horizontal="left" vertical="center" indent="1"/>
    </xf>
    <xf numFmtId="0" fontId="20" fillId="0" borderId="1" xfId="0" applyFont="1" applyBorder="1" applyAlignment="1">
      <alignment vertical="center"/>
    </xf>
    <xf numFmtId="0" fontId="20" fillId="0" borderId="0" xfId="0" applyFont="1" applyBorder="1" applyAlignment="1">
      <alignment vertical="center" wrapText="1"/>
    </xf>
    <xf numFmtId="0" fontId="20"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left" vertical="center" indent="3"/>
    </xf>
    <xf numFmtId="0" fontId="20" fillId="0" borderId="0" xfId="0" applyFont="1" applyBorder="1" applyAlignment="1">
      <alignment vertical="center"/>
    </xf>
    <xf numFmtId="0" fontId="23" fillId="0" borderId="1" xfId="0" applyFont="1" applyBorder="1" applyAlignment="1">
      <alignment horizontal="center" vertical="center" wrapText="1"/>
    </xf>
    <xf numFmtId="0" fontId="7" fillId="0" borderId="1" xfId="0" applyFont="1" applyBorder="1" applyAlignment="1">
      <alignment horizontal="center" vertical="center"/>
    </xf>
    <xf numFmtId="0" fontId="20" fillId="0" borderId="0" xfId="0" applyFont="1" applyBorder="1" applyAlignment="1">
      <alignment horizontal="center" vertical="center"/>
    </xf>
    <xf numFmtId="0" fontId="24" fillId="0" borderId="0" xfId="0" applyFont="1" applyAlignment="1"/>
    <xf numFmtId="0" fontId="6" fillId="0" borderId="0" xfId="0" applyFont="1" applyAlignment="1">
      <alignment horizontal="left"/>
    </xf>
    <xf numFmtId="0" fontId="17" fillId="0" borderId="1" xfId="0" applyFont="1" applyBorder="1" applyAlignment="1">
      <alignment horizontal="center" vertical="center"/>
    </xf>
    <xf numFmtId="0" fontId="39" fillId="0" borderId="12" xfId="0" applyFont="1" applyBorder="1" applyAlignment="1">
      <alignment horizontal="center" vertical="center" wrapText="1"/>
    </xf>
    <xf numFmtId="0" fontId="39" fillId="0" borderId="12" xfId="0" applyFont="1" applyBorder="1" applyAlignment="1">
      <alignment horizontal="center" vertical="center"/>
    </xf>
    <xf numFmtId="0" fontId="8" fillId="4" borderId="1" xfId="0"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xf numFmtId="0" fontId="6" fillId="3" borderId="1" xfId="0" applyFont="1" applyFill="1" applyBorder="1"/>
    <xf numFmtId="0" fontId="6" fillId="6" borderId="1" xfId="0" applyFont="1" applyFill="1" applyBorder="1"/>
    <xf numFmtId="0" fontId="6" fillId="5" borderId="1" xfId="0" applyFont="1" applyFill="1" applyBorder="1"/>
    <xf numFmtId="0" fontId="6" fillId="4" borderId="1" xfId="0" applyFont="1" applyFill="1" applyBorder="1"/>
    <xf numFmtId="0" fontId="14" fillId="0" borderId="0" xfId="0" applyFont="1" applyAlignment="1">
      <alignment horizontal="left"/>
    </xf>
    <xf numFmtId="14" fontId="8" fillId="0" borderId="1" xfId="0" applyNumberFormat="1" applyFont="1" applyBorder="1" applyAlignment="1">
      <alignment horizontal="center" vertical="center" wrapText="1"/>
    </xf>
    <xf numFmtId="0" fontId="8" fillId="0" borderId="1" xfId="0" applyFont="1" applyBorder="1" applyAlignment="1">
      <alignment horizontal="right" vertical="center" wrapText="1"/>
    </xf>
    <xf numFmtId="0" fontId="10" fillId="0" borderId="1" xfId="0" applyFont="1" applyBorder="1" applyAlignment="1">
      <alignment horizontal="center" vertical="center"/>
    </xf>
    <xf numFmtId="0" fontId="23" fillId="0" borderId="1" xfId="0" applyFont="1" applyBorder="1" applyAlignment="1">
      <alignment horizontal="center" vertical="center"/>
    </xf>
    <xf numFmtId="0" fontId="20" fillId="0" borderId="1" xfId="0" applyFont="1" applyBorder="1" applyAlignment="1">
      <alignment horizontal="center" vertical="center"/>
    </xf>
    <xf numFmtId="14" fontId="17" fillId="0" borderId="1" xfId="0" applyNumberFormat="1" applyFont="1" applyBorder="1" applyAlignment="1"/>
    <xf numFmtId="0" fontId="8" fillId="0" borderId="1" xfId="0" applyFont="1" applyFill="1" applyBorder="1" applyAlignment="1">
      <alignment horizontal="center" vertical="center"/>
    </xf>
    <xf numFmtId="0" fontId="0" fillId="0" borderId="1" xfId="0" applyBorder="1" applyAlignment="1">
      <alignment horizontal="center"/>
    </xf>
    <xf numFmtId="0" fontId="8" fillId="0" borderId="1" xfId="0" applyFont="1"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Border="1"/>
    <xf numFmtId="0" fontId="16" fillId="0" borderId="13" xfId="0" applyFont="1" applyBorder="1" applyAlignment="1"/>
    <xf numFmtId="0" fontId="16" fillId="0" borderId="0" xfId="0" applyFont="1" applyBorder="1" applyAlignment="1"/>
    <xf numFmtId="164" fontId="0" fillId="0" borderId="1" xfId="1" applyNumberFormat="1" applyFont="1" applyBorder="1"/>
    <xf numFmtId="14" fontId="0" fillId="0" borderId="0" xfId="0" applyNumberFormat="1"/>
    <xf numFmtId="14" fontId="0" fillId="0" borderId="1" xfId="0" applyNumberFormat="1" applyBorder="1"/>
    <xf numFmtId="14" fontId="0" fillId="0" borderId="1" xfId="0" applyNumberForma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165" fontId="0" fillId="0" borderId="1" xfId="0" applyNumberFormat="1" applyBorder="1" applyAlignment="1">
      <alignment horizontal="center"/>
    </xf>
    <xf numFmtId="2" fontId="0" fillId="0" borderId="1" xfId="0" applyNumberFormat="1" applyBorder="1"/>
    <xf numFmtId="164" fontId="0" fillId="0" borderId="0" xfId="1" applyNumberFormat="1" applyFont="1"/>
    <xf numFmtId="0" fontId="42" fillId="8" borderId="16" xfId="0" applyFont="1" applyFill="1" applyBorder="1" applyAlignment="1">
      <alignment horizontal="center" vertical="center" wrapText="1"/>
    </xf>
    <xf numFmtId="0" fontId="42" fillId="8" borderId="17" xfId="0" applyFont="1" applyFill="1" applyBorder="1" applyAlignment="1">
      <alignment horizontal="center" vertical="center" wrapText="1"/>
    </xf>
    <xf numFmtId="0" fontId="43" fillId="8" borderId="17" xfId="0" applyFont="1" applyFill="1" applyBorder="1" applyAlignment="1">
      <alignment horizontal="center" vertical="center" wrapText="1"/>
    </xf>
    <xf numFmtId="0" fontId="43" fillId="8" borderId="18" xfId="0" applyFont="1" applyFill="1" applyBorder="1" applyAlignment="1">
      <alignment horizontal="center" vertical="center" wrapText="1"/>
    </xf>
    <xf numFmtId="0" fontId="44" fillId="0" borderId="19" xfId="0" applyFont="1" applyBorder="1" applyAlignment="1">
      <alignment horizontal="center" vertical="center" wrapText="1"/>
    </xf>
    <xf numFmtId="0" fontId="44" fillId="0" borderId="20" xfId="0" applyFont="1" applyBorder="1" applyAlignment="1">
      <alignment vertical="center" wrapText="1"/>
    </xf>
    <xf numFmtId="14" fontId="44" fillId="0" borderId="20" xfId="0" applyNumberFormat="1" applyFont="1" applyBorder="1" applyAlignment="1">
      <alignment horizontal="center" vertical="center" wrapText="1"/>
    </xf>
    <xf numFmtId="0" fontId="44" fillId="0" borderId="20" xfId="0" applyFont="1" applyBorder="1" applyAlignment="1">
      <alignment horizontal="center" vertical="center" wrapText="1"/>
    </xf>
    <xf numFmtId="0" fontId="45" fillId="0" borderId="20" xfId="0" applyFont="1" applyBorder="1" applyAlignment="1">
      <alignment vertical="center" wrapText="1"/>
    </xf>
    <xf numFmtId="0" fontId="44" fillId="0" borderId="20" xfId="0" applyFont="1" applyBorder="1" applyAlignment="1">
      <alignment horizontal="right" vertical="center" wrapText="1"/>
    </xf>
    <xf numFmtId="0" fontId="45" fillId="0" borderId="21" xfId="0" applyFont="1" applyBorder="1" applyAlignment="1">
      <alignment horizontal="right" vertical="center" wrapText="1"/>
    </xf>
    <xf numFmtId="0" fontId="44" fillId="0" borderId="22" xfId="0" applyFont="1" applyBorder="1" applyAlignment="1">
      <alignment horizontal="center" vertical="center" wrapText="1"/>
    </xf>
    <xf numFmtId="0" fontId="44" fillId="0" borderId="23" xfId="0" applyFont="1" applyBorder="1" applyAlignment="1">
      <alignment vertical="center" wrapText="1"/>
    </xf>
    <xf numFmtId="14" fontId="44" fillId="0" borderId="23" xfId="0" applyNumberFormat="1" applyFont="1" applyBorder="1" applyAlignment="1">
      <alignment horizontal="center" vertical="center" wrapText="1"/>
    </xf>
    <xf numFmtId="0" fontId="44" fillId="0" borderId="23" xfId="0" applyFont="1" applyBorder="1" applyAlignment="1">
      <alignment horizontal="center" vertical="center" wrapText="1"/>
    </xf>
    <xf numFmtId="0" fontId="45" fillId="0" borderId="23" xfId="0" applyFont="1" applyBorder="1" applyAlignment="1">
      <alignment vertical="center" wrapText="1"/>
    </xf>
    <xf numFmtId="0" fontId="44" fillId="0" borderId="23" xfId="0" applyFont="1" applyBorder="1" applyAlignment="1">
      <alignment horizontal="right" vertical="center" wrapText="1"/>
    </xf>
    <xf numFmtId="0" fontId="45" fillId="0" borderId="24" xfId="0" applyFont="1" applyBorder="1" applyAlignment="1">
      <alignment horizontal="right" vertical="center" wrapText="1"/>
    </xf>
    <xf numFmtId="0" fontId="46" fillId="8" borderId="16" xfId="0" applyFont="1" applyFill="1" applyBorder="1" applyAlignment="1">
      <alignment horizontal="center" vertical="center" wrapText="1"/>
    </xf>
    <xf numFmtId="0" fontId="46" fillId="8" borderId="17" xfId="0" applyFont="1" applyFill="1" applyBorder="1" applyAlignment="1">
      <alignment horizontal="center" vertical="center" wrapText="1"/>
    </xf>
    <xf numFmtId="0" fontId="46" fillId="8" borderId="18" xfId="0" applyFont="1" applyFill="1" applyBorder="1" applyAlignment="1">
      <alignment horizontal="center" vertical="center" wrapText="1"/>
    </xf>
    <xf numFmtId="0" fontId="47" fillId="0" borderId="19" xfId="0" applyFont="1" applyBorder="1" applyAlignment="1">
      <alignment horizontal="center" vertical="center" wrapText="1"/>
    </xf>
    <xf numFmtId="0" fontId="47" fillId="0" borderId="20" xfId="0" applyFont="1" applyBorder="1" applyAlignment="1">
      <alignment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3" xfId="0" applyFont="1" applyBorder="1" applyAlignment="1">
      <alignment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vertical="center"/>
    </xf>
    <xf numFmtId="0" fontId="49" fillId="9" borderId="25" xfId="0" applyFont="1" applyFill="1" applyBorder="1" applyAlignment="1">
      <alignment horizontal="center" vertical="center"/>
    </xf>
    <xf numFmtId="0" fontId="49" fillId="9" borderId="26" xfId="0" applyFont="1" applyFill="1" applyBorder="1" applyAlignment="1">
      <alignment horizontal="center" vertical="center" wrapText="1"/>
    </xf>
    <xf numFmtId="0" fontId="49" fillId="9" borderId="27" xfId="0" applyFont="1" applyFill="1" applyBorder="1" applyAlignment="1">
      <alignment horizontal="center" vertical="center" wrapText="1"/>
    </xf>
    <xf numFmtId="0" fontId="50" fillId="0" borderId="0" xfId="0" applyFont="1"/>
    <xf numFmtId="0" fontId="50" fillId="0" borderId="28" xfId="0" applyFont="1" applyFill="1" applyBorder="1" applyAlignment="1">
      <alignment horizontal="center" vertical="center"/>
    </xf>
    <xf numFmtId="0" fontId="50" fillId="0" borderId="1" xfId="0" applyFont="1" applyFill="1" applyBorder="1"/>
    <xf numFmtId="0" fontId="50" fillId="0" borderId="1" xfId="0" applyNumberFormat="1" applyFont="1" applyFill="1" applyBorder="1"/>
    <xf numFmtId="164" fontId="49" fillId="0" borderId="12" xfId="1" applyNumberFormat="1" applyFont="1" applyFill="1" applyBorder="1" applyAlignment="1">
      <alignment horizontal="center" vertical="center" wrapText="1"/>
    </xf>
    <xf numFmtId="0" fontId="49" fillId="0" borderId="12" xfId="0" applyFont="1" applyFill="1" applyBorder="1" applyAlignment="1">
      <alignment horizontal="center" vertical="center" wrapText="1"/>
    </xf>
    <xf numFmtId="164" fontId="49" fillId="0" borderId="29" xfId="1" applyNumberFormat="1" applyFont="1" applyFill="1" applyBorder="1" applyAlignment="1">
      <alignment horizontal="center" vertical="center" wrapText="1"/>
    </xf>
    <xf numFmtId="0" fontId="50" fillId="0" borderId="30" xfId="0" applyFont="1" applyBorder="1"/>
    <xf numFmtId="0" fontId="50" fillId="0" borderId="1" xfId="0" applyFont="1" applyBorder="1"/>
    <xf numFmtId="0" fontId="50" fillId="0" borderId="32" xfId="0" applyFont="1" applyBorder="1"/>
    <xf numFmtId="0" fontId="50" fillId="0" borderId="33" xfId="0" applyNumberFormat="1" applyFont="1" applyBorder="1"/>
    <xf numFmtId="0" fontId="50" fillId="0" borderId="34" xfId="0" applyNumberFormat="1" applyFont="1" applyBorder="1"/>
    <xf numFmtId="0" fontId="49" fillId="9" borderId="25" xfId="0" applyFont="1" applyFill="1" applyBorder="1" applyAlignment="1">
      <alignment horizontal="center" vertical="center" wrapText="1"/>
    </xf>
    <xf numFmtId="0" fontId="49" fillId="0" borderId="0" xfId="0" applyFont="1" applyFill="1" applyBorder="1" applyAlignment="1">
      <alignment horizontal="center"/>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50" fillId="0" borderId="31" xfId="0" applyFont="1" applyBorder="1"/>
    <xf numFmtId="0" fontId="49" fillId="9" borderId="30" xfId="0" applyFont="1" applyFill="1" applyBorder="1"/>
    <xf numFmtId="165" fontId="50" fillId="0" borderId="1" xfId="0" applyNumberFormat="1" applyFont="1" applyBorder="1"/>
    <xf numFmtId="165" fontId="50" fillId="0" borderId="31" xfId="0" applyNumberFormat="1" applyFont="1" applyBorder="1"/>
    <xf numFmtId="0" fontId="50" fillId="0" borderId="34" xfId="0" applyFont="1" applyBorder="1"/>
    <xf numFmtId="0" fontId="50" fillId="0" borderId="33" xfId="0" applyFont="1" applyBorder="1"/>
    <xf numFmtId="165" fontId="50" fillId="0" borderId="34" xfId="0" applyNumberFormat="1" applyFont="1" applyBorder="1"/>
    <xf numFmtId="165" fontId="50" fillId="0" borderId="33" xfId="0" applyNumberFormat="1" applyFont="1" applyBorder="1"/>
    <xf numFmtId="0" fontId="51" fillId="0" borderId="0" xfId="0" applyFont="1" applyAlignment="1">
      <alignment vertical="center"/>
    </xf>
    <xf numFmtId="0" fontId="50" fillId="0" borderId="0" xfId="0" applyFont="1" applyBorder="1"/>
    <xf numFmtId="165" fontId="50" fillId="0" borderId="0" xfId="0" applyNumberFormat="1" applyFont="1" applyBorder="1"/>
    <xf numFmtId="0" fontId="49" fillId="0" borderId="0" xfId="0" applyFont="1" applyFill="1" applyBorder="1"/>
    <xf numFmtId="0" fontId="49" fillId="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16" fontId="7" fillId="0" borderId="1" xfId="0" applyNumberFormat="1" applyFont="1" applyBorder="1" applyAlignment="1">
      <alignment horizontal="center" vertical="center" wrapText="1"/>
    </xf>
    <xf numFmtId="0" fontId="6" fillId="0" borderId="1" xfId="0" applyFont="1" applyBorder="1" applyAlignment="1">
      <alignment horizontal="right" vertical="center"/>
    </xf>
    <xf numFmtId="0" fontId="6" fillId="0" borderId="1" xfId="0" applyFont="1" applyBorder="1" applyAlignment="1">
      <alignment horizontal="center" vertical="center" wrapText="1"/>
    </xf>
    <xf numFmtId="0" fontId="6" fillId="0" borderId="0" xfId="0" applyFont="1" applyAlignment="1">
      <alignment horizontal="center"/>
    </xf>
    <xf numFmtId="0" fontId="8" fillId="0" borderId="2" xfId="0" applyFont="1" applyBorder="1" applyAlignment="1">
      <alignment vertical="center"/>
    </xf>
    <xf numFmtId="0" fontId="8" fillId="0" borderId="4" xfId="0" applyFont="1" applyBorder="1" applyAlignment="1">
      <alignment vertical="center"/>
    </xf>
    <xf numFmtId="0" fontId="53" fillId="0" borderId="1" xfId="0" applyFont="1" applyBorder="1" applyAlignment="1">
      <alignment horizontal="left"/>
    </xf>
    <xf numFmtId="0" fontId="0" fillId="0" borderId="0" xfId="0" applyAlignment="1"/>
    <xf numFmtId="0" fontId="53" fillId="0" borderId="0" xfId="0" applyFont="1" applyAlignment="1">
      <alignment horizontal="left"/>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3" fillId="0" borderId="0" xfId="0" applyFont="1"/>
    <xf numFmtId="14" fontId="14" fillId="0" borderId="1" xfId="0" applyNumberFormat="1" applyFont="1" applyBorder="1" applyAlignment="1">
      <alignment horizontal="right" vertical="center"/>
    </xf>
    <xf numFmtId="0" fontId="18" fillId="0" borderId="0" xfId="0" applyFont="1" applyAlignment="1">
      <alignment vertical="center"/>
    </xf>
    <xf numFmtId="0" fontId="14" fillId="0" borderId="0" xfId="0" applyFont="1" applyAlignment="1">
      <alignment horizontal="left" vertical="center" indent="5"/>
    </xf>
    <xf numFmtId="164" fontId="8" fillId="0" borderId="1" xfId="1" applyNumberFormat="1" applyFont="1" applyBorder="1" applyAlignment="1">
      <alignment horizontal="center" vertical="center"/>
    </xf>
    <xf numFmtId="0" fontId="0" fillId="0" borderId="1" xfId="0" applyBorder="1" applyAlignment="1">
      <alignment vertical="center"/>
    </xf>
    <xf numFmtId="0" fontId="8" fillId="0" borderId="11" xfId="0" applyFont="1" applyBorder="1" applyAlignment="1">
      <alignment vertical="center" wrapText="1"/>
    </xf>
    <xf numFmtId="14" fontId="8" fillId="0" borderId="1" xfId="0" applyNumberFormat="1" applyFont="1" applyBorder="1" applyAlignment="1">
      <alignment horizontal="right" vertical="center"/>
    </xf>
    <xf numFmtId="0" fontId="6" fillId="0" borderId="0" xfId="0" applyFont="1" applyBorder="1" applyAlignment="1">
      <alignment vertical="center" wrapText="1"/>
    </xf>
    <xf numFmtId="0" fontId="0" fillId="0" borderId="4" xfId="0" applyBorder="1"/>
    <xf numFmtId="0" fontId="8" fillId="0" borderId="0" xfId="0" applyFont="1" applyAlignment="1">
      <alignment horizontal="center" vertical="center" wrapText="1"/>
    </xf>
    <xf numFmtId="0" fontId="8" fillId="0" borderId="1" xfId="0" applyFont="1" applyBorder="1" applyAlignment="1">
      <alignment horizontal="center" wrapText="1"/>
    </xf>
    <xf numFmtId="0" fontId="56" fillId="0" borderId="0" xfId="0" applyFont="1" applyAlignment="1">
      <alignment vertical="center"/>
    </xf>
    <xf numFmtId="0" fontId="15" fillId="0" borderId="0" xfId="0" applyFont="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18"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4" fillId="0" borderId="0" xfId="0" applyFont="1" applyFill="1" applyBorder="1" applyAlignment="1">
      <alignment horizontal="left" vertical="center" wrapText="1"/>
    </xf>
    <xf numFmtId="0" fontId="9"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20" fillId="0" borderId="1" xfId="0" applyFont="1" applyBorder="1" applyAlignment="1">
      <alignment horizontal="center" vertical="center"/>
    </xf>
    <xf numFmtId="0" fontId="26" fillId="0" borderId="0" xfId="0" applyFont="1" applyAlignment="1">
      <alignment horizontal="left" vertical="center" wrapText="1"/>
    </xf>
    <xf numFmtId="0" fontId="17" fillId="0" borderId="0" xfId="0" applyFont="1" applyAlignment="1">
      <alignment horizontal="left" vertical="center" wrapText="1"/>
    </xf>
    <xf numFmtId="0" fontId="22" fillId="0" borderId="13"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13" xfId="0" applyFont="1" applyBorder="1" applyAlignment="1">
      <alignment horizontal="center"/>
    </xf>
    <xf numFmtId="0" fontId="34" fillId="0" borderId="13" xfId="0" applyFont="1" applyBorder="1" applyAlignment="1">
      <alignment horizontal="center"/>
    </xf>
    <xf numFmtId="0" fontId="22" fillId="0" borderId="13" xfId="0" applyFont="1" applyBorder="1" applyAlignment="1">
      <alignment horizontal="center"/>
    </xf>
    <xf numFmtId="0" fontId="37" fillId="0" borderId="0" xfId="0" applyFont="1" applyAlignment="1">
      <alignment horizontal="left" vertical="center" wrapText="1"/>
    </xf>
    <xf numFmtId="0" fontId="37" fillId="0" borderId="0" xfId="0" applyFont="1" applyAlignment="1">
      <alignment horizontal="left" vertical="center"/>
    </xf>
    <xf numFmtId="0" fontId="20" fillId="0" borderId="1" xfId="0" applyFont="1" applyBorder="1" applyAlignment="1">
      <alignment vertical="center"/>
    </xf>
    <xf numFmtId="0" fontId="38" fillId="0" borderId="13" xfId="0" applyFont="1" applyBorder="1" applyAlignment="1">
      <alignment horizont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xf>
    <xf numFmtId="0" fontId="6" fillId="0" borderId="0" xfId="0" applyFont="1" applyAlignment="1">
      <alignment horizontal="left" wrapText="1"/>
    </xf>
    <xf numFmtId="0" fontId="18" fillId="0" borderId="0" xfId="0" applyFont="1" applyBorder="1" applyAlignment="1">
      <alignment horizontal="center" vertical="center"/>
    </xf>
    <xf numFmtId="0" fontId="23" fillId="0" borderId="13" xfId="0" applyFont="1" applyBorder="1" applyAlignment="1">
      <alignment horizontal="center"/>
    </xf>
    <xf numFmtId="0" fontId="16" fillId="0" borderId="1" xfId="0" applyFont="1" applyBorder="1" applyAlignment="1">
      <alignment horizontal="center" wrapText="1"/>
    </xf>
    <xf numFmtId="0" fontId="16" fillId="0" borderId="1" xfId="0" applyFont="1" applyBorder="1" applyAlignment="1">
      <alignment horizontal="center"/>
    </xf>
    <xf numFmtId="0" fontId="20" fillId="0" borderId="13" xfId="0" applyFont="1" applyBorder="1" applyAlignment="1">
      <alignment horizontal="center"/>
    </xf>
    <xf numFmtId="0" fontId="28" fillId="0" borderId="0" xfId="0" applyFont="1" applyAlignment="1">
      <alignment horizontal="left" vertical="center"/>
    </xf>
    <xf numFmtId="0" fontId="24" fillId="0" borderId="0" xfId="0" applyFont="1" applyAlignment="1">
      <alignment horizontal="center" vertical="center"/>
    </xf>
    <xf numFmtId="0" fontId="0" fillId="0" borderId="13" xfId="0" applyBorder="1" applyAlignment="1">
      <alignment horizontal="center"/>
    </xf>
    <xf numFmtId="0" fontId="51" fillId="0" borderId="0" xfId="0" applyFont="1" applyAlignment="1">
      <alignment horizontal="left" vertical="center"/>
    </xf>
    <xf numFmtId="0" fontId="51" fillId="0" borderId="0" xfId="0" applyFont="1" applyAlignment="1">
      <alignment horizontal="left" vertical="center" wrapText="1"/>
    </xf>
    <xf numFmtId="0" fontId="48" fillId="0" borderId="0" xfId="0" applyFont="1" applyAlignment="1">
      <alignment horizontal="center"/>
    </xf>
    <xf numFmtId="0" fontId="50" fillId="0" borderId="32" xfId="0" applyFont="1" applyBorder="1" applyAlignment="1">
      <alignment horizontal="center"/>
    </xf>
    <xf numFmtId="0" fontId="50" fillId="0" borderId="34" xfId="0" applyFont="1" applyBorder="1" applyAlignment="1">
      <alignment horizontal="center"/>
    </xf>
    <xf numFmtId="0" fontId="49" fillId="0" borderId="0" xfId="0" applyFont="1" applyAlignment="1">
      <alignment horizontal="center"/>
    </xf>
    <xf numFmtId="0" fontId="49" fillId="0" borderId="35" xfId="0" applyFont="1" applyBorder="1" applyAlignment="1">
      <alignment horizontal="center"/>
    </xf>
    <xf numFmtId="0" fontId="49" fillId="9" borderId="1" xfId="0" applyFont="1" applyFill="1" applyBorder="1" applyAlignment="1">
      <alignment horizontal="center" vertical="center" wrapText="1"/>
    </xf>
    <xf numFmtId="0" fontId="50" fillId="0" borderId="1" xfId="0" applyNumberFormat="1" applyFont="1" applyBorder="1" applyAlignment="1">
      <alignment horizontal="center"/>
    </xf>
    <xf numFmtId="0" fontId="6" fillId="0" borderId="13" xfId="0" applyFont="1" applyBorder="1" applyAlignment="1">
      <alignment horizontal="center"/>
    </xf>
    <xf numFmtId="0" fontId="6" fillId="0" borderId="0" xfId="0" applyFont="1" applyAlignment="1">
      <alignment horizontal="left"/>
    </xf>
    <xf numFmtId="0" fontId="14" fillId="0" borderId="0" xfId="0" applyFont="1" applyAlignment="1">
      <alignment horizontal="left" vertical="center"/>
    </xf>
    <xf numFmtId="0" fontId="14" fillId="0" borderId="0" xfId="0" applyFont="1" applyAlignment="1">
      <alignment horizontal="left" vertical="center" wrapText="1"/>
    </xf>
    <xf numFmtId="0" fontId="54" fillId="0" borderId="0" xfId="0" applyFont="1" applyAlignment="1">
      <alignment horizontal="left" vertical="center"/>
    </xf>
    <xf numFmtId="0" fontId="14" fillId="0" borderId="0" xfId="0" applyFont="1" applyAlignment="1">
      <alignment horizontal="center" vertical="center"/>
    </xf>
    <xf numFmtId="0" fontId="18" fillId="0" borderId="13" xfId="0" applyFont="1" applyBorder="1" applyAlignment="1">
      <alignment horizontal="center"/>
    </xf>
    <xf numFmtId="0" fontId="20" fillId="0" borderId="1" xfId="0" applyFont="1" applyBorder="1" applyAlignment="1">
      <alignment horizontal="center" vertical="center" wrapText="1"/>
    </xf>
    <xf numFmtId="0" fontId="23" fillId="0" borderId="1" xfId="0" applyFont="1" applyBorder="1" applyAlignment="1">
      <alignment horizontal="center"/>
    </xf>
    <xf numFmtId="0" fontId="8" fillId="0" borderId="1" xfId="0" applyFont="1" applyBorder="1" applyAlignment="1">
      <alignment horizontal="center" vertical="center"/>
    </xf>
    <xf numFmtId="0" fontId="23" fillId="0" borderId="3" xfId="0" applyFont="1" applyBorder="1" applyAlignment="1">
      <alignment horizont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8"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1" xfId="0" applyFont="1" applyBorder="1" applyAlignment="1">
      <alignment vertical="center"/>
    </xf>
    <xf numFmtId="0" fontId="55" fillId="0" borderId="13" xfId="0" applyFont="1" applyBorder="1" applyAlignment="1">
      <alignment horizontal="center"/>
    </xf>
    <xf numFmtId="0" fontId="6" fillId="0" borderId="1" xfId="0" applyFont="1" applyBorder="1" applyAlignment="1">
      <alignment horizontal="left" vertical="center" wrapText="1"/>
    </xf>
    <xf numFmtId="0" fontId="20" fillId="0" borderId="0" xfId="0" applyFont="1" applyBorder="1" applyAlignment="1">
      <alignment horizontal="center" vertical="center" wrapText="1"/>
    </xf>
    <xf numFmtId="0" fontId="16" fillId="0" borderId="13" xfId="0" applyFont="1" applyBorder="1" applyAlignment="1">
      <alignment horizontal="center"/>
    </xf>
    <xf numFmtId="0" fontId="0" fillId="0" borderId="0" xfId="0" applyAlignment="1">
      <alignment horizontal="center"/>
    </xf>
    <xf numFmtId="14" fontId="0" fillId="0" borderId="13" xfId="0" applyNumberFormat="1" applyBorder="1" applyAlignment="1">
      <alignment horizontal="center"/>
    </xf>
    <xf numFmtId="0" fontId="16" fillId="0" borderId="0" xfId="0" applyFont="1" applyAlignment="1">
      <alignment horizontal="center"/>
    </xf>
    <xf numFmtId="0" fontId="41"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90" zoomScaleNormal="90" workbookViewId="0">
      <selection activeCell="L29" sqref="L29"/>
    </sheetView>
  </sheetViews>
  <sheetFormatPr defaultRowHeight="15" x14ac:dyDescent="0.25"/>
  <cols>
    <col min="1" max="1" width="7" customWidth="1"/>
    <col min="2" max="2" width="16.140625" customWidth="1"/>
    <col min="3" max="3" width="8.5703125" customWidth="1"/>
    <col min="4" max="4" width="10.85546875" customWidth="1"/>
    <col min="6" max="6" width="9.5703125" customWidth="1"/>
    <col min="7" max="7" width="11.5703125" customWidth="1"/>
    <col min="8" max="8" width="9.85546875" customWidth="1"/>
    <col min="9" max="9" width="10" customWidth="1"/>
    <col min="10" max="10" width="16.5703125" customWidth="1"/>
  </cols>
  <sheetData>
    <row r="1" spans="1:10" ht="18.75" x14ac:dyDescent="0.3">
      <c r="A1" s="18" t="s">
        <v>92</v>
      </c>
    </row>
    <row r="2" spans="1:10" ht="22.5" x14ac:dyDescent="0.3">
      <c r="A2" s="207" t="s">
        <v>39</v>
      </c>
      <c r="B2" s="207"/>
      <c r="C2" s="207"/>
      <c r="D2" s="207"/>
      <c r="E2" s="207"/>
      <c r="F2" s="207"/>
      <c r="G2" s="207"/>
      <c r="H2" s="207"/>
      <c r="I2" s="207"/>
      <c r="J2" s="7"/>
    </row>
    <row r="3" spans="1:10" ht="32.25" x14ac:dyDescent="0.3">
      <c r="A3" s="35" t="s">
        <v>51</v>
      </c>
      <c r="B3" s="36" t="s">
        <v>52</v>
      </c>
      <c r="C3" s="86" t="s">
        <v>53</v>
      </c>
      <c r="D3" s="86" t="s">
        <v>54</v>
      </c>
      <c r="E3" s="86" t="s">
        <v>55</v>
      </c>
      <c r="F3" s="86" t="s">
        <v>56</v>
      </c>
      <c r="G3" s="36" t="s">
        <v>58</v>
      </c>
      <c r="H3" s="86" t="s">
        <v>57</v>
      </c>
      <c r="I3" s="36" t="s">
        <v>59</v>
      </c>
      <c r="J3" s="7"/>
    </row>
    <row r="4" spans="1:10" ht="18.75" x14ac:dyDescent="0.3">
      <c r="A4" s="87">
        <v>1</v>
      </c>
      <c r="B4" s="88" t="s">
        <v>40</v>
      </c>
      <c r="C4" s="88" t="s">
        <v>0</v>
      </c>
      <c r="D4" s="88">
        <v>357000</v>
      </c>
      <c r="E4" s="88">
        <v>25</v>
      </c>
      <c r="F4" s="88">
        <v>100000</v>
      </c>
      <c r="G4" s="88"/>
      <c r="H4" s="88"/>
      <c r="I4" s="88"/>
      <c r="J4" s="7"/>
    </row>
    <row r="5" spans="1:10" ht="18.75" x14ac:dyDescent="0.3">
      <c r="A5" s="87">
        <v>2</v>
      </c>
      <c r="B5" s="88" t="s">
        <v>41</v>
      </c>
      <c r="C5" s="88" t="s">
        <v>1</v>
      </c>
      <c r="D5" s="88">
        <v>210000</v>
      </c>
      <c r="E5" s="88">
        <v>24</v>
      </c>
      <c r="F5" s="88">
        <v>70000</v>
      </c>
      <c r="G5" s="88"/>
      <c r="H5" s="88"/>
      <c r="I5" s="88"/>
      <c r="J5" s="7"/>
    </row>
    <row r="6" spans="1:10" ht="18.75" x14ac:dyDescent="0.3">
      <c r="A6" s="87">
        <v>3</v>
      </c>
      <c r="B6" s="88" t="s">
        <v>42</v>
      </c>
      <c r="C6" s="88" t="s">
        <v>2</v>
      </c>
      <c r="D6" s="88">
        <v>150000</v>
      </c>
      <c r="E6" s="88">
        <v>27</v>
      </c>
      <c r="F6" s="88">
        <v>70000</v>
      </c>
      <c r="G6" s="88"/>
      <c r="H6" s="88"/>
      <c r="I6" s="88"/>
      <c r="J6" s="7"/>
    </row>
    <row r="7" spans="1:10" ht="18.75" x14ac:dyDescent="0.3">
      <c r="A7" s="87">
        <v>4</v>
      </c>
      <c r="B7" s="88" t="s">
        <v>43</v>
      </c>
      <c r="C7" s="88" t="s">
        <v>44</v>
      </c>
      <c r="D7" s="88">
        <v>374000</v>
      </c>
      <c r="E7" s="88">
        <v>27</v>
      </c>
      <c r="F7" s="88">
        <v>100000</v>
      </c>
      <c r="G7" s="88"/>
      <c r="H7" s="88"/>
      <c r="I7" s="88"/>
      <c r="J7" s="7"/>
    </row>
    <row r="8" spans="1:10" ht="18.75" x14ac:dyDescent="0.3">
      <c r="A8" s="87">
        <v>5</v>
      </c>
      <c r="B8" s="88" t="s">
        <v>45</v>
      </c>
      <c r="C8" s="88" t="s">
        <v>2</v>
      </c>
      <c r="D8" s="88">
        <v>150000</v>
      </c>
      <c r="E8" s="88">
        <v>24</v>
      </c>
      <c r="F8" s="88">
        <v>70000</v>
      </c>
      <c r="G8" s="88"/>
      <c r="H8" s="88"/>
      <c r="I8" s="88"/>
      <c r="J8" s="7"/>
    </row>
    <row r="9" spans="1:10" ht="18.75" x14ac:dyDescent="0.3">
      <c r="A9" s="87">
        <v>6</v>
      </c>
      <c r="B9" s="88" t="s">
        <v>46</v>
      </c>
      <c r="C9" s="88" t="s">
        <v>3</v>
      </c>
      <c r="D9" s="88">
        <v>200000</v>
      </c>
      <c r="E9" s="88">
        <v>25</v>
      </c>
      <c r="F9" s="88">
        <v>70000</v>
      </c>
      <c r="G9" s="88"/>
      <c r="H9" s="88"/>
      <c r="I9" s="88"/>
      <c r="J9" s="7"/>
    </row>
    <row r="10" spans="1:10" ht="18.75" x14ac:dyDescent="0.3">
      <c r="A10" s="208" t="s">
        <v>4</v>
      </c>
      <c r="B10" s="209"/>
      <c r="C10" s="209"/>
      <c r="D10" s="209"/>
      <c r="E10" s="209"/>
      <c r="F10" s="210"/>
      <c r="G10" s="89"/>
      <c r="H10" s="89"/>
      <c r="I10" s="89"/>
      <c r="J10" s="7"/>
    </row>
    <row r="11" spans="1:10" ht="18.75" x14ac:dyDescent="0.3">
      <c r="A11" s="211" t="s">
        <v>5</v>
      </c>
      <c r="B11" s="212"/>
      <c r="C11" s="212"/>
      <c r="D11" s="212"/>
      <c r="E11" s="212"/>
      <c r="F11" s="213"/>
      <c r="G11" s="90"/>
      <c r="H11" s="90"/>
      <c r="I11" s="90"/>
      <c r="J11" s="7"/>
    </row>
    <row r="12" spans="1:10" ht="18.75" x14ac:dyDescent="0.3">
      <c r="A12" s="214" t="s">
        <v>6</v>
      </c>
      <c r="B12" s="215"/>
      <c r="C12" s="215"/>
      <c r="D12" s="215"/>
      <c r="E12" s="215"/>
      <c r="F12" s="216"/>
      <c r="G12" s="91"/>
      <c r="H12" s="91"/>
      <c r="I12" s="91"/>
      <c r="J12" s="7"/>
    </row>
    <row r="13" spans="1:10" ht="18.75" x14ac:dyDescent="0.3">
      <c r="A13" s="217" t="s">
        <v>7</v>
      </c>
      <c r="B13" s="218"/>
      <c r="C13" s="218"/>
      <c r="D13" s="218"/>
      <c r="E13" s="218"/>
      <c r="F13" s="219"/>
      <c r="G13" s="92"/>
      <c r="H13" s="92"/>
      <c r="I13" s="92"/>
      <c r="J13" s="7"/>
    </row>
    <row r="14" spans="1:10" ht="18.75" x14ac:dyDescent="0.3">
      <c r="A14" s="7" t="s">
        <v>47</v>
      </c>
      <c r="B14" s="7"/>
      <c r="C14" s="7"/>
      <c r="D14" s="7"/>
      <c r="E14" s="7"/>
      <c r="F14" s="7"/>
      <c r="G14" s="7"/>
      <c r="H14" s="7"/>
      <c r="I14" s="7"/>
      <c r="J14" s="7"/>
    </row>
    <row r="15" spans="1:10" ht="18.75" x14ac:dyDescent="0.3">
      <c r="A15" s="7" t="s">
        <v>66</v>
      </c>
      <c r="B15" s="7"/>
      <c r="C15" s="7"/>
      <c r="D15" s="7"/>
      <c r="E15" s="7"/>
      <c r="F15" s="7"/>
      <c r="G15" s="7"/>
      <c r="H15" s="7"/>
      <c r="I15" s="7"/>
      <c r="J15" s="7"/>
    </row>
    <row r="16" spans="1:10" ht="18.75" x14ac:dyDescent="0.3">
      <c r="A16" s="7" t="s">
        <v>48</v>
      </c>
      <c r="B16" s="7"/>
      <c r="C16" s="7"/>
      <c r="D16" s="7"/>
      <c r="E16" s="7"/>
      <c r="F16" s="7"/>
      <c r="G16" s="7"/>
      <c r="H16" s="7"/>
      <c r="I16" s="7"/>
      <c r="J16" s="7"/>
    </row>
    <row r="17" spans="1:10" ht="18.75" x14ac:dyDescent="0.3">
      <c r="A17" s="7" t="s">
        <v>49</v>
      </c>
      <c r="B17" s="7"/>
      <c r="C17" s="7"/>
      <c r="D17" s="7"/>
      <c r="E17" s="7"/>
      <c r="F17" s="7"/>
      <c r="G17" s="7"/>
      <c r="H17" s="7"/>
      <c r="I17" s="7"/>
      <c r="J17" s="7"/>
    </row>
    <row r="18" spans="1:10" ht="18.75" x14ac:dyDescent="0.3">
      <c r="A18" s="93" t="s">
        <v>461</v>
      </c>
      <c r="B18" s="7"/>
      <c r="C18" s="7"/>
      <c r="D18" s="7"/>
      <c r="E18" s="7"/>
      <c r="F18" s="7"/>
      <c r="G18" s="7"/>
      <c r="H18" s="7"/>
      <c r="I18" s="7"/>
      <c r="J18" s="7"/>
    </row>
    <row r="19" spans="1:10" ht="18.75" x14ac:dyDescent="0.3">
      <c r="A19" s="7"/>
      <c r="B19" s="7"/>
      <c r="C19" s="7"/>
      <c r="D19" s="7"/>
      <c r="E19" s="7"/>
      <c r="F19" s="7"/>
      <c r="G19" s="7"/>
      <c r="H19" s="7"/>
      <c r="I19" s="7"/>
      <c r="J19" s="7"/>
    </row>
    <row r="20" spans="1:10" x14ac:dyDescent="0.25">
      <c r="A20" s="44"/>
      <c r="B20" s="44"/>
      <c r="C20" s="44"/>
      <c r="D20" s="44"/>
      <c r="E20" s="44"/>
      <c r="F20" s="44"/>
      <c r="G20" s="44"/>
      <c r="H20" s="44"/>
      <c r="I20" s="44"/>
    </row>
    <row r="21" spans="1:10" x14ac:dyDescent="0.25">
      <c r="A21" s="44"/>
      <c r="B21" s="44"/>
      <c r="C21" s="44"/>
      <c r="D21" s="44"/>
      <c r="E21" s="44"/>
      <c r="F21" s="44"/>
      <c r="G21" s="44"/>
      <c r="H21" s="44"/>
      <c r="I21" s="44"/>
    </row>
    <row r="22" spans="1:10" x14ac:dyDescent="0.25">
      <c r="A22" s="44"/>
      <c r="B22" s="44"/>
      <c r="C22" s="44"/>
      <c r="D22" s="44"/>
      <c r="E22" s="44"/>
      <c r="F22" s="44"/>
      <c r="G22" s="44"/>
      <c r="H22" s="44"/>
      <c r="I22" s="44"/>
    </row>
    <row r="23" spans="1:10" x14ac:dyDescent="0.25">
      <c r="A23" s="44"/>
      <c r="B23" s="44"/>
      <c r="C23" s="44"/>
      <c r="D23" s="44"/>
      <c r="E23" s="44"/>
      <c r="F23" s="44"/>
      <c r="G23" s="44"/>
      <c r="H23" s="44"/>
      <c r="I23" s="44"/>
    </row>
    <row r="24" spans="1:10" x14ac:dyDescent="0.25">
      <c r="A24" s="44"/>
      <c r="B24" s="44"/>
      <c r="C24" s="44"/>
      <c r="D24" s="44"/>
      <c r="E24" s="44"/>
      <c r="F24" s="44"/>
      <c r="G24" s="44"/>
      <c r="H24" s="44"/>
      <c r="I24" s="44"/>
    </row>
    <row r="25" spans="1:10" x14ac:dyDescent="0.25">
      <c r="A25" s="44"/>
      <c r="B25" s="44"/>
      <c r="C25" s="44"/>
      <c r="D25" s="44"/>
      <c r="E25" s="44"/>
      <c r="F25" s="44"/>
      <c r="G25" s="44"/>
      <c r="H25" s="44"/>
      <c r="I25" s="44"/>
    </row>
    <row r="26" spans="1:10" x14ac:dyDescent="0.25">
      <c r="A26" s="44"/>
      <c r="B26" s="44"/>
      <c r="C26" s="44"/>
      <c r="D26" s="44"/>
      <c r="E26" s="44"/>
      <c r="F26" s="44"/>
      <c r="G26" s="44"/>
      <c r="H26" s="44"/>
      <c r="I26" s="44"/>
    </row>
    <row r="27" spans="1:10" x14ac:dyDescent="0.25">
      <c r="A27" s="44"/>
      <c r="B27" s="44"/>
      <c r="C27" s="44"/>
      <c r="D27" s="44"/>
      <c r="E27" s="44"/>
      <c r="F27" s="44"/>
      <c r="G27" s="44"/>
      <c r="H27" s="44"/>
      <c r="I27" s="44"/>
    </row>
    <row r="28" spans="1:10" x14ac:dyDescent="0.25">
      <c r="A28" s="44"/>
      <c r="B28" s="44"/>
      <c r="C28" s="44"/>
      <c r="D28" s="44"/>
      <c r="E28" s="44"/>
      <c r="F28" s="44"/>
      <c r="G28" s="44"/>
      <c r="H28" s="44"/>
      <c r="I28" s="44"/>
    </row>
    <row r="29" spans="1:10" x14ac:dyDescent="0.25">
      <c r="A29" s="44"/>
      <c r="B29" s="44"/>
      <c r="C29" s="44"/>
      <c r="D29" s="44"/>
      <c r="E29" s="44"/>
      <c r="F29" s="44"/>
      <c r="G29" s="44"/>
      <c r="H29" s="44"/>
      <c r="I29" s="44"/>
    </row>
    <row r="30" spans="1:10" x14ac:dyDescent="0.25">
      <c r="A30" s="44"/>
      <c r="B30" s="44"/>
      <c r="C30" s="44"/>
      <c r="D30" s="44"/>
      <c r="E30" s="44"/>
      <c r="F30" s="44"/>
      <c r="G30" s="44"/>
      <c r="H30" s="44"/>
      <c r="I30" s="44"/>
    </row>
    <row r="31" spans="1:10" x14ac:dyDescent="0.25">
      <c r="A31" s="44"/>
      <c r="B31" s="44"/>
      <c r="C31" s="44"/>
      <c r="D31" s="44"/>
      <c r="E31" s="44"/>
      <c r="F31" s="44"/>
      <c r="G31" s="44"/>
      <c r="H31" s="44"/>
      <c r="I31" s="44"/>
    </row>
    <row r="32" spans="1:10" x14ac:dyDescent="0.25">
      <c r="A32" s="44"/>
      <c r="B32" s="44"/>
      <c r="C32" s="44"/>
      <c r="D32" s="44"/>
      <c r="E32" s="44"/>
      <c r="F32" s="44"/>
      <c r="G32" s="44"/>
      <c r="H32" s="44"/>
      <c r="I32" s="44"/>
    </row>
    <row r="33" spans="1:9" x14ac:dyDescent="0.25">
      <c r="A33" s="44"/>
      <c r="B33" s="44"/>
      <c r="C33" s="44"/>
      <c r="D33" s="44"/>
      <c r="E33" s="44"/>
      <c r="F33" s="44"/>
      <c r="G33" s="44"/>
      <c r="H33" s="44"/>
      <c r="I33" s="44"/>
    </row>
    <row r="34" spans="1:9" x14ac:dyDescent="0.25">
      <c r="A34" s="44"/>
      <c r="B34" s="44"/>
      <c r="C34" s="44"/>
      <c r="D34" s="44"/>
      <c r="E34" s="44"/>
      <c r="F34" s="44"/>
      <c r="G34" s="44"/>
      <c r="H34" s="44"/>
      <c r="I34" s="44"/>
    </row>
    <row r="35" spans="1:9" x14ac:dyDescent="0.25">
      <c r="A35" s="44"/>
      <c r="B35" s="44"/>
      <c r="C35" s="44"/>
      <c r="D35" s="44"/>
      <c r="E35" s="44"/>
      <c r="F35" s="44"/>
      <c r="G35" s="44"/>
      <c r="H35" s="44"/>
      <c r="I35" s="44"/>
    </row>
    <row r="36" spans="1:9" x14ac:dyDescent="0.25">
      <c r="A36" s="44"/>
      <c r="B36" s="44"/>
      <c r="C36" s="44"/>
      <c r="D36" s="44"/>
      <c r="E36" s="44"/>
      <c r="F36" s="44"/>
      <c r="G36" s="44"/>
      <c r="H36" s="44"/>
      <c r="I36" s="44"/>
    </row>
    <row r="37" spans="1:9" x14ac:dyDescent="0.25">
      <c r="A37" s="44"/>
      <c r="B37" s="44"/>
      <c r="C37" s="44"/>
      <c r="D37" s="44"/>
      <c r="E37" s="44"/>
      <c r="F37" s="44"/>
      <c r="G37" s="44"/>
      <c r="H37" s="44"/>
      <c r="I37" s="44"/>
    </row>
    <row r="38" spans="1:9" x14ac:dyDescent="0.25">
      <c r="A38" s="44"/>
      <c r="B38" s="44"/>
      <c r="C38" s="44"/>
      <c r="D38" s="44"/>
      <c r="E38" s="44"/>
      <c r="F38" s="44"/>
      <c r="G38" s="44"/>
      <c r="H38" s="44"/>
      <c r="I38" s="44"/>
    </row>
    <row r="39" spans="1:9" x14ac:dyDescent="0.25">
      <c r="A39" s="44"/>
      <c r="B39" s="44"/>
      <c r="C39" s="44"/>
      <c r="D39" s="44"/>
      <c r="E39" s="44"/>
      <c r="F39" s="44"/>
      <c r="G39" s="44"/>
      <c r="H39" s="44"/>
      <c r="I39" s="44"/>
    </row>
    <row r="40" spans="1:9" x14ac:dyDescent="0.25">
      <c r="A40" s="44"/>
      <c r="B40" s="44"/>
      <c r="C40" s="44"/>
      <c r="D40" s="44"/>
      <c r="E40" s="44"/>
      <c r="F40" s="44"/>
      <c r="G40" s="44"/>
      <c r="H40" s="44"/>
      <c r="I40" s="44"/>
    </row>
    <row r="41" spans="1:9" x14ac:dyDescent="0.25">
      <c r="A41" s="44"/>
      <c r="B41" s="44"/>
      <c r="C41" s="44"/>
      <c r="D41" s="44"/>
      <c r="E41" s="44"/>
      <c r="F41" s="44"/>
      <c r="G41" s="44"/>
      <c r="H41" s="44"/>
      <c r="I41" s="44"/>
    </row>
    <row r="42" spans="1:9" x14ac:dyDescent="0.25">
      <c r="A42" s="44"/>
      <c r="B42" s="44"/>
      <c r="C42" s="44"/>
      <c r="D42" s="44"/>
      <c r="E42" s="44"/>
      <c r="F42" s="44"/>
      <c r="G42" s="44"/>
      <c r="H42" s="44"/>
      <c r="I42" s="44"/>
    </row>
    <row r="43" spans="1:9" x14ac:dyDescent="0.25">
      <c r="A43" s="44"/>
      <c r="B43" s="44"/>
      <c r="C43" s="44"/>
      <c r="D43" s="44"/>
      <c r="E43" s="44"/>
      <c r="F43" s="44"/>
      <c r="G43" s="44"/>
      <c r="H43" s="44"/>
      <c r="I43" s="44"/>
    </row>
    <row r="44" spans="1:9" x14ac:dyDescent="0.25">
      <c r="A44" s="44"/>
      <c r="B44" s="44"/>
      <c r="C44" s="44"/>
      <c r="D44" s="44"/>
      <c r="E44" s="44"/>
      <c r="F44" s="44"/>
      <c r="G44" s="44"/>
      <c r="H44" s="44"/>
      <c r="I44" s="44"/>
    </row>
    <row r="45" spans="1:9" x14ac:dyDescent="0.25">
      <c r="A45" s="44"/>
      <c r="B45" s="44"/>
      <c r="C45" s="44"/>
      <c r="D45" s="44"/>
      <c r="E45" s="44"/>
      <c r="F45" s="44"/>
      <c r="G45" s="44"/>
      <c r="H45" s="44"/>
      <c r="I45" s="44"/>
    </row>
    <row r="46" spans="1:9" x14ac:dyDescent="0.25">
      <c r="A46" s="44"/>
      <c r="B46" s="44"/>
      <c r="C46" s="44"/>
      <c r="D46" s="44"/>
      <c r="E46" s="44"/>
      <c r="F46" s="44"/>
      <c r="G46" s="44"/>
      <c r="H46" s="44"/>
      <c r="I46" s="44"/>
    </row>
    <row r="47" spans="1:9" x14ac:dyDescent="0.25">
      <c r="A47" s="44"/>
      <c r="B47" s="44"/>
      <c r="C47" s="44"/>
      <c r="D47" s="44"/>
      <c r="E47" s="44"/>
      <c r="F47" s="44"/>
      <c r="G47" s="44"/>
      <c r="H47" s="44"/>
      <c r="I47" s="44"/>
    </row>
    <row r="48" spans="1:9" x14ac:dyDescent="0.25">
      <c r="A48" s="44"/>
      <c r="B48" s="44"/>
      <c r="C48" s="44"/>
      <c r="D48" s="44"/>
      <c r="E48" s="44"/>
      <c r="F48" s="44"/>
      <c r="G48" s="44"/>
      <c r="H48" s="44"/>
      <c r="I48" s="44"/>
    </row>
  </sheetData>
  <mergeCells count="5">
    <mergeCell ref="A2:I2"/>
    <mergeCell ref="A10:F10"/>
    <mergeCell ref="A11:F11"/>
    <mergeCell ref="A12:F12"/>
    <mergeCell ref="A13:F13"/>
  </mergeCells>
  <pageMargins left="0.7" right="0.2" top="0.25" bottom="0.2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sqref="A1:F1"/>
    </sheetView>
  </sheetViews>
  <sheetFormatPr defaultRowHeight="15" x14ac:dyDescent="0.25"/>
  <cols>
    <col min="2" max="2" width="18.5703125" customWidth="1"/>
    <col min="7" max="7" width="13" customWidth="1"/>
    <col min="8" max="8" width="14.140625" customWidth="1"/>
  </cols>
  <sheetData>
    <row r="1" spans="1:8" ht="16.5" x14ac:dyDescent="0.25">
      <c r="A1" s="221" t="s">
        <v>322</v>
      </c>
      <c r="B1" s="221"/>
      <c r="C1" s="221"/>
      <c r="D1" s="221"/>
      <c r="E1" s="221"/>
      <c r="F1" s="221"/>
    </row>
    <row r="2" spans="1:8" ht="23.25" x14ac:dyDescent="0.35">
      <c r="A2" s="239" t="s">
        <v>321</v>
      </c>
      <c r="B2" s="239"/>
      <c r="C2" s="239"/>
      <c r="D2" s="239"/>
      <c r="E2" s="239"/>
      <c r="F2" s="239"/>
      <c r="G2" s="239"/>
      <c r="H2" s="239"/>
    </row>
    <row r="3" spans="1:8" ht="15.75" x14ac:dyDescent="0.25">
      <c r="A3" s="227" t="s">
        <v>12</v>
      </c>
      <c r="B3" s="227" t="s">
        <v>52</v>
      </c>
      <c r="C3" s="227" t="s">
        <v>287</v>
      </c>
      <c r="D3" s="227"/>
      <c r="E3" s="227"/>
      <c r="F3" s="227" t="s">
        <v>288</v>
      </c>
      <c r="G3" s="240" t="s">
        <v>323</v>
      </c>
      <c r="H3" s="240" t="s">
        <v>324</v>
      </c>
    </row>
    <row r="4" spans="1:8" ht="15.75" x14ac:dyDescent="0.25">
      <c r="A4" s="227"/>
      <c r="B4" s="227"/>
      <c r="C4" s="30" t="s">
        <v>290</v>
      </c>
      <c r="D4" s="30" t="s">
        <v>291</v>
      </c>
      <c r="E4" s="30" t="s">
        <v>292</v>
      </c>
      <c r="F4" s="227"/>
      <c r="G4" s="241"/>
      <c r="H4" s="241"/>
    </row>
    <row r="5" spans="1:8" ht="15.75" x14ac:dyDescent="0.25">
      <c r="A5" s="50">
        <v>1</v>
      </c>
      <c r="B5" s="21" t="s">
        <v>293</v>
      </c>
      <c r="C5" s="20">
        <v>9</v>
      </c>
      <c r="D5" s="20">
        <v>9.5</v>
      </c>
      <c r="E5" s="20">
        <v>10</v>
      </c>
      <c r="F5" s="21"/>
      <c r="G5" s="21"/>
      <c r="H5" s="21"/>
    </row>
    <row r="6" spans="1:8" ht="15.75" x14ac:dyDescent="0.25">
      <c r="A6" s="50">
        <v>2</v>
      </c>
      <c r="B6" s="21" t="s">
        <v>294</v>
      </c>
      <c r="C6" s="20">
        <v>6</v>
      </c>
      <c r="D6" s="20">
        <v>7</v>
      </c>
      <c r="E6" s="20">
        <v>8</v>
      </c>
      <c r="F6" s="21"/>
      <c r="G6" s="21"/>
      <c r="H6" s="21"/>
    </row>
    <row r="7" spans="1:8" ht="15.75" x14ac:dyDescent="0.25">
      <c r="A7" s="50">
        <v>3</v>
      </c>
      <c r="B7" s="21" t="s">
        <v>295</v>
      </c>
      <c r="C7" s="20">
        <v>8</v>
      </c>
      <c r="D7" s="20">
        <v>9</v>
      </c>
      <c r="E7" s="20">
        <v>9</v>
      </c>
      <c r="F7" s="21"/>
      <c r="G7" s="21"/>
      <c r="H7" s="21"/>
    </row>
    <row r="8" spans="1:8" ht="15.75" x14ac:dyDescent="0.25">
      <c r="A8" s="50">
        <v>4</v>
      </c>
      <c r="B8" s="21" t="s">
        <v>296</v>
      </c>
      <c r="C8" s="20">
        <v>5.5</v>
      </c>
      <c r="D8" s="20">
        <v>6</v>
      </c>
      <c r="E8" s="20">
        <v>7</v>
      </c>
      <c r="F8" s="21"/>
      <c r="G8" s="21"/>
      <c r="H8" s="21"/>
    </row>
    <row r="9" spans="1:8" ht="15.75" x14ac:dyDescent="0.25">
      <c r="A9" s="50">
        <v>5</v>
      </c>
      <c r="B9" s="21" t="s">
        <v>297</v>
      </c>
      <c r="C9" s="20">
        <v>7.5</v>
      </c>
      <c r="D9" s="20">
        <v>8</v>
      </c>
      <c r="E9" s="20">
        <v>2</v>
      </c>
      <c r="F9" s="21"/>
      <c r="G9" s="21"/>
      <c r="H9" s="21"/>
    </row>
    <row r="10" spans="1:8" ht="15.75" x14ac:dyDescent="0.25">
      <c r="A10" s="50">
        <v>6</v>
      </c>
      <c r="B10" s="21" t="s">
        <v>298</v>
      </c>
      <c r="C10" s="20">
        <v>5</v>
      </c>
      <c r="D10" s="20">
        <v>6.5</v>
      </c>
      <c r="E10" s="20">
        <v>8</v>
      </c>
      <c r="F10" s="21"/>
      <c r="G10" s="21"/>
      <c r="H10" s="21"/>
    </row>
    <row r="11" spans="1:8" ht="15.75" x14ac:dyDescent="0.25">
      <c r="A11" s="50">
        <v>7</v>
      </c>
      <c r="B11" s="21" t="s">
        <v>299</v>
      </c>
      <c r="C11" s="20">
        <v>3</v>
      </c>
      <c r="D11" s="20">
        <v>5</v>
      </c>
      <c r="E11" s="20">
        <v>7</v>
      </c>
      <c r="F11" s="21"/>
      <c r="G11" s="21"/>
      <c r="H11" s="21"/>
    </row>
    <row r="12" spans="1:8" ht="15.75" x14ac:dyDescent="0.25">
      <c r="A12" s="50">
        <v>8</v>
      </c>
      <c r="B12" s="21" t="s">
        <v>300</v>
      </c>
      <c r="C12" s="20">
        <v>9.5</v>
      </c>
      <c r="D12" s="20">
        <v>9</v>
      </c>
      <c r="E12" s="20">
        <v>10</v>
      </c>
      <c r="F12" s="21"/>
      <c r="G12" s="21"/>
      <c r="H12" s="21"/>
    </row>
    <row r="13" spans="1:8" ht="15.75" x14ac:dyDescent="0.25">
      <c r="A13" s="50">
        <v>9</v>
      </c>
      <c r="B13" s="21" t="s">
        <v>301</v>
      </c>
      <c r="C13" s="20">
        <v>4</v>
      </c>
      <c r="D13" s="20">
        <v>9</v>
      </c>
      <c r="E13" s="20">
        <v>9</v>
      </c>
      <c r="F13" s="21"/>
      <c r="G13" s="21"/>
      <c r="H13" s="21"/>
    </row>
    <row r="14" spans="1:8" ht="15.75" x14ac:dyDescent="0.25">
      <c r="A14" s="50">
        <v>10</v>
      </c>
      <c r="B14" s="21" t="s">
        <v>302</v>
      </c>
      <c r="C14" s="20">
        <v>6</v>
      </c>
      <c r="D14" s="20">
        <v>7.5</v>
      </c>
      <c r="E14" s="20">
        <v>8</v>
      </c>
      <c r="F14" s="21"/>
      <c r="G14" s="21"/>
      <c r="H14" s="21"/>
    </row>
    <row r="15" spans="1:8" ht="15.75" x14ac:dyDescent="0.25">
      <c r="A15" s="227" t="s">
        <v>303</v>
      </c>
      <c r="B15" s="227"/>
      <c r="C15" s="227"/>
      <c r="D15" s="227"/>
      <c r="E15" s="227"/>
      <c r="F15" s="72"/>
      <c r="G15" s="72"/>
      <c r="H15" s="72"/>
    </row>
    <row r="16" spans="1:8" ht="15.75" x14ac:dyDescent="0.25">
      <c r="A16" s="227" t="s">
        <v>304</v>
      </c>
      <c r="B16" s="227"/>
      <c r="C16" s="227"/>
      <c r="D16" s="227"/>
      <c r="E16" s="227"/>
      <c r="F16" s="72"/>
      <c r="G16" s="72"/>
      <c r="H16" s="72"/>
    </row>
    <row r="18" spans="1:7" ht="15.75" x14ac:dyDescent="0.25">
      <c r="B18" s="227" t="s">
        <v>305</v>
      </c>
      <c r="C18" s="227"/>
      <c r="D18" s="77"/>
      <c r="E18" s="73"/>
      <c r="F18" s="238" t="s">
        <v>306</v>
      </c>
      <c r="G18" s="238"/>
    </row>
    <row r="19" spans="1:7" ht="38.25" customHeight="1" x14ac:dyDescent="0.25">
      <c r="B19" s="30" t="s">
        <v>307</v>
      </c>
      <c r="C19" s="29" t="s">
        <v>325</v>
      </c>
      <c r="D19" s="30" t="s">
        <v>308</v>
      </c>
      <c r="E19" s="74"/>
      <c r="F19" s="30" t="s">
        <v>289</v>
      </c>
      <c r="G19" s="30" t="s">
        <v>309</v>
      </c>
    </row>
    <row r="20" spans="1:7" ht="15.75" x14ac:dyDescent="0.25">
      <c r="B20" s="50">
        <v>0</v>
      </c>
      <c r="C20" s="50" t="s">
        <v>310</v>
      </c>
      <c r="D20" s="50" t="s">
        <v>311</v>
      </c>
      <c r="E20" s="75"/>
      <c r="F20" s="50">
        <v>1</v>
      </c>
      <c r="G20" s="50">
        <v>500000</v>
      </c>
    </row>
    <row r="21" spans="1:7" ht="15.75" x14ac:dyDescent="0.25">
      <c r="B21" s="50">
        <v>5</v>
      </c>
      <c r="C21" s="50" t="s">
        <v>96</v>
      </c>
      <c r="D21" s="50" t="s">
        <v>311</v>
      </c>
      <c r="E21" s="75"/>
      <c r="F21" s="50">
        <v>3</v>
      </c>
      <c r="G21" s="50">
        <v>300000</v>
      </c>
    </row>
    <row r="22" spans="1:7" ht="15.75" x14ac:dyDescent="0.25">
      <c r="B22" s="50">
        <v>7</v>
      </c>
      <c r="C22" s="50" t="s">
        <v>312</v>
      </c>
      <c r="D22" s="50" t="s">
        <v>311</v>
      </c>
      <c r="E22" s="75"/>
      <c r="F22" s="50">
        <v>5</v>
      </c>
      <c r="G22" s="50">
        <v>100000</v>
      </c>
    </row>
    <row r="23" spans="1:7" ht="15.75" x14ac:dyDescent="0.25">
      <c r="B23" s="50">
        <v>9</v>
      </c>
      <c r="C23" s="50" t="s">
        <v>313</v>
      </c>
      <c r="D23" s="50" t="s">
        <v>311</v>
      </c>
      <c r="E23" s="75"/>
      <c r="F23" s="50">
        <v>7</v>
      </c>
      <c r="G23" s="50">
        <v>0</v>
      </c>
    </row>
    <row r="24" spans="1:7" ht="15.75" x14ac:dyDescent="0.25">
      <c r="A24" s="32" t="s">
        <v>47</v>
      </c>
    </row>
    <row r="25" spans="1:7" ht="15.75" x14ac:dyDescent="0.25">
      <c r="A25" s="76" t="s">
        <v>314</v>
      </c>
    </row>
    <row r="26" spans="1:7" ht="15.75" x14ac:dyDescent="0.25">
      <c r="A26" s="76" t="s">
        <v>315</v>
      </c>
    </row>
    <row r="27" spans="1:7" ht="15.75" x14ac:dyDescent="0.25">
      <c r="A27" s="76" t="s">
        <v>316</v>
      </c>
    </row>
    <row r="28" spans="1:7" ht="15.75" x14ac:dyDescent="0.25">
      <c r="A28" s="76" t="s">
        <v>317</v>
      </c>
    </row>
    <row r="29" spans="1:7" ht="15.75" x14ac:dyDescent="0.25">
      <c r="A29" s="76" t="s">
        <v>318</v>
      </c>
    </row>
    <row r="30" spans="1:7" ht="15.75" x14ac:dyDescent="0.25">
      <c r="A30" s="76" t="s">
        <v>319</v>
      </c>
    </row>
    <row r="31" spans="1:7" ht="15.75" x14ac:dyDescent="0.25">
      <c r="A31" s="76" t="s">
        <v>320</v>
      </c>
    </row>
    <row r="33" spans="1:8" x14ac:dyDescent="0.25">
      <c r="A33" s="44"/>
      <c r="B33" s="44"/>
      <c r="C33" s="44"/>
      <c r="D33" s="44"/>
      <c r="E33" s="44"/>
      <c r="F33" s="44"/>
      <c r="G33" s="44"/>
      <c r="H33" s="44"/>
    </row>
    <row r="34" spans="1:8" x14ac:dyDescent="0.25">
      <c r="A34" s="44"/>
      <c r="B34" s="44"/>
      <c r="C34" s="44"/>
      <c r="D34" s="44"/>
      <c r="E34" s="44"/>
      <c r="F34" s="44"/>
      <c r="G34" s="44"/>
      <c r="H34" s="44"/>
    </row>
    <row r="35" spans="1:8" x14ac:dyDescent="0.25">
      <c r="A35" s="44"/>
      <c r="B35" s="44"/>
      <c r="C35" s="44"/>
      <c r="D35" s="44"/>
      <c r="E35" s="44"/>
      <c r="F35" s="44"/>
      <c r="G35" s="44"/>
      <c r="H35" s="44"/>
    </row>
    <row r="36" spans="1:8" x14ac:dyDescent="0.25">
      <c r="A36" s="44"/>
      <c r="B36" s="44"/>
      <c r="C36" s="44"/>
      <c r="D36" s="44"/>
      <c r="E36" s="44"/>
      <c r="F36" s="44"/>
      <c r="G36" s="44"/>
      <c r="H36" s="44"/>
    </row>
    <row r="37" spans="1:8" x14ac:dyDescent="0.25">
      <c r="A37" s="44"/>
      <c r="B37" s="44"/>
      <c r="C37" s="44"/>
      <c r="D37" s="44"/>
      <c r="E37" s="44"/>
      <c r="F37" s="44"/>
      <c r="G37" s="44"/>
      <c r="H37" s="44"/>
    </row>
    <row r="38" spans="1:8" x14ac:dyDescent="0.25">
      <c r="A38" s="44"/>
      <c r="B38" s="44"/>
      <c r="C38" s="44"/>
      <c r="D38" s="44"/>
      <c r="E38" s="44"/>
      <c r="F38" s="44"/>
      <c r="G38" s="44"/>
      <c r="H38" s="44"/>
    </row>
    <row r="39" spans="1:8" x14ac:dyDescent="0.25">
      <c r="A39" s="44"/>
      <c r="B39" s="44"/>
      <c r="C39" s="44"/>
      <c r="D39" s="44"/>
      <c r="E39" s="44"/>
      <c r="F39" s="44"/>
      <c r="G39" s="44"/>
      <c r="H39" s="44"/>
    </row>
    <row r="40" spans="1:8" x14ac:dyDescent="0.25">
      <c r="A40" s="44"/>
      <c r="B40" s="44"/>
      <c r="C40" s="44"/>
      <c r="D40" s="44"/>
      <c r="E40" s="44"/>
      <c r="F40" s="44"/>
      <c r="G40" s="44"/>
      <c r="H40" s="44"/>
    </row>
    <row r="41" spans="1:8" x14ac:dyDescent="0.25">
      <c r="A41" s="44"/>
      <c r="B41" s="44"/>
      <c r="C41" s="44"/>
      <c r="D41" s="44"/>
      <c r="E41" s="44"/>
      <c r="F41" s="44"/>
      <c r="G41" s="44"/>
      <c r="H41" s="44"/>
    </row>
    <row r="42" spans="1:8" x14ac:dyDescent="0.25">
      <c r="A42" s="44"/>
      <c r="B42" s="44"/>
      <c r="C42" s="44"/>
      <c r="D42" s="44"/>
      <c r="E42" s="44"/>
      <c r="F42" s="44"/>
      <c r="G42" s="44"/>
      <c r="H42" s="44"/>
    </row>
    <row r="43" spans="1:8" x14ac:dyDescent="0.25">
      <c r="A43" s="44"/>
      <c r="B43" s="44"/>
      <c r="C43" s="44"/>
      <c r="D43" s="44"/>
      <c r="E43" s="44"/>
      <c r="F43" s="44"/>
      <c r="G43" s="44"/>
      <c r="H43" s="44"/>
    </row>
    <row r="44" spans="1:8" x14ac:dyDescent="0.25">
      <c r="A44" s="44"/>
      <c r="B44" s="44"/>
      <c r="C44" s="44"/>
      <c r="D44" s="44"/>
      <c r="E44" s="44"/>
      <c r="F44" s="44"/>
      <c r="G44" s="44"/>
      <c r="H44" s="44"/>
    </row>
    <row r="45" spans="1:8" x14ac:dyDescent="0.25">
      <c r="A45" s="44"/>
      <c r="B45" s="44"/>
      <c r="C45" s="44"/>
      <c r="D45" s="44"/>
      <c r="E45" s="44"/>
      <c r="F45" s="44"/>
      <c r="G45" s="44"/>
      <c r="H45" s="44"/>
    </row>
    <row r="46" spans="1:8" x14ac:dyDescent="0.25">
      <c r="A46" s="44"/>
      <c r="B46" s="44"/>
      <c r="C46" s="44"/>
      <c r="D46" s="44"/>
      <c r="E46" s="44"/>
      <c r="F46" s="44"/>
      <c r="G46" s="44"/>
      <c r="H46" s="44"/>
    </row>
    <row r="47" spans="1:8" x14ac:dyDescent="0.25">
      <c r="A47" s="44"/>
      <c r="B47" s="44"/>
      <c r="C47" s="44"/>
      <c r="D47" s="44"/>
      <c r="E47" s="44"/>
      <c r="F47" s="44"/>
      <c r="G47" s="44"/>
      <c r="H47" s="44"/>
    </row>
    <row r="48" spans="1:8" x14ac:dyDescent="0.25">
      <c r="A48" s="44"/>
      <c r="B48" s="44"/>
      <c r="C48" s="44"/>
      <c r="D48" s="44"/>
      <c r="E48" s="44"/>
      <c r="F48" s="44"/>
      <c r="G48" s="44"/>
      <c r="H48" s="44"/>
    </row>
    <row r="49" spans="1:8" x14ac:dyDescent="0.25">
      <c r="A49" s="44"/>
      <c r="B49" s="44"/>
      <c r="C49" s="44"/>
      <c r="D49" s="44"/>
      <c r="E49" s="44"/>
      <c r="F49" s="44"/>
      <c r="G49" s="44"/>
      <c r="H49" s="44"/>
    </row>
    <row r="50" spans="1:8" x14ac:dyDescent="0.25">
      <c r="A50" s="44"/>
      <c r="B50" s="44"/>
      <c r="C50" s="44"/>
      <c r="D50" s="44"/>
      <c r="E50" s="44"/>
      <c r="F50" s="44"/>
      <c r="G50" s="44"/>
      <c r="H50" s="44"/>
    </row>
  </sheetData>
  <mergeCells count="12">
    <mergeCell ref="B18:C18"/>
    <mergeCell ref="F18:G18"/>
    <mergeCell ref="A2:H2"/>
    <mergeCell ref="A1:F1"/>
    <mergeCell ref="G3:G4"/>
    <mergeCell ref="H3:H4"/>
    <mergeCell ref="A3:A4"/>
    <mergeCell ref="B3:B4"/>
    <mergeCell ref="C3:E3"/>
    <mergeCell ref="F3:F4"/>
    <mergeCell ref="A15:E15"/>
    <mergeCell ref="A16:E16"/>
  </mergeCells>
  <pageMargins left="0.7" right="0.2" top="0.25" bottom="0.2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16" workbookViewId="0">
      <selection activeCell="A15" sqref="A15"/>
    </sheetView>
  </sheetViews>
  <sheetFormatPr defaultRowHeight="15" x14ac:dyDescent="0.25"/>
  <cols>
    <col min="2" max="2" width="13" customWidth="1"/>
    <col min="8" max="8" width="11.28515625" customWidth="1"/>
  </cols>
  <sheetData>
    <row r="1" spans="1:9" ht="16.5" x14ac:dyDescent="0.25">
      <c r="A1" s="221" t="s">
        <v>357</v>
      </c>
      <c r="B1" s="221"/>
      <c r="C1" s="221"/>
      <c r="D1" s="221"/>
      <c r="E1" s="221"/>
      <c r="F1" s="221"/>
    </row>
    <row r="2" spans="1:9" ht="18.75" x14ac:dyDescent="0.3">
      <c r="A2" s="234" t="s">
        <v>356</v>
      </c>
      <c r="B2" s="234"/>
      <c r="C2" s="234"/>
      <c r="D2" s="234"/>
      <c r="E2" s="234"/>
      <c r="F2" s="234"/>
      <c r="G2" s="234"/>
      <c r="H2" s="234"/>
      <c r="I2" s="234"/>
    </row>
    <row r="3" spans="1:9" ht="42.75" x14ac:dyDescent="0.25">
      <c r="A3" s="97" t="s">
        <v>12</v>
      </c>
      <c r="B3" s="78" t="s">
        <v>507</v>
      </c>
      <c r="C3" s="78" t="s">
        <v>508</v>
      </c>
      <c r="D3" s="78" t="s">
        <v>509</v>
      </c>
      <c r="E3" s="78" t="s">
        <v>510</v>
      </c>
      <c r="F3" s="78" t="s">
        <v>252</v>
      </c>
      <c r="G3" s="78" t="s">
        <v>511</v>
      </c>
      <c r="H3" s="78" t="s">
        <v>512</v>
      </c>
      <c r="I3" s="78" t="s">
        <v>254</v>
      </c>
    </row>
    <row r="4" spans="1:9" ht="15.75" x14ac:dyDescent="0.25">
      <c r="A4" s="50">
        <v>1</v>
      </c>
      <c r="B4" s="21" t="s">
        <v>326</v>
      </c>
      <c r="C4" s="21"/>
      <c r="D4" s="21"/>
      <c r="E4" s="21"/>
      <c r="F4" s="20">
        <v>100</v>
      </c>
      <c r="G4" s="20">
        <v>1000</v>
      </c>
      <c r="H4" s="21"/>
      <c r="I4" s="21"/>
    </row>
    <row r="5" spans="1:9" ht="15.75" x14ac:dyDescent="0.25">
      <c r="A5" s="50">
        <v>2</v>
      </c>
      <c r="B5" s="21" t="s">
        <v>326</v>
      </c>
      <c r="C5" s="21"/>
      <c r="D5" s="21"/>
      <c r="E5" s="21"/>
      <c r="F5" s="20">
        <v>50</v>
      </c>
      <c r="G5" s="20">
        <v>1200</v>
      </c>
      <c r="H5" s="21"/>
      <c r="I5" s="21"/>
    </row>
    <row r="6" spans="1:9" ht="15.75" x14ac:dyDescent="0.25">
      <c r="A6" s="50">
        <v>3</v>
      </c>
      <c r="B6" s="21" t="s">
        <v>327</v>
      </c>
      <c r="C6" s="21"/>
      <c r="D6" s="21"/>
      <c r="E6" s="21"/>
      <c r="F6" s="20">
        <v>80</v>
      </c>
      <c r="G6" s="20">
        <v>2100</v>
      </c>
      <c r="H6" s="21"/>
      <c r="I6" s="21"/>
    </row>
    <row r="7" spans="1:9" ht="15.75" x14ac:dyDescent="0.25">
      <c r="A7" s="50">
        <v>4</v>
      </c>
      <c r="B7" s="21" t="s">
        <v>328</v>
      </c>
      <c r="C7" s="21"/>
      <c r="D7" s="21"/>
      <c r="E7" s="21"/>
      <c r="F7" s="20">
        <v>50</v>
      </c>
      <c r="G7" s="20">
        <v>2300</v>
      </c>
      <c r="H7" s="21"/>
      <c r="I7" s="21"/>
    </row>
    <row r="8" spans="1:9" ht="15.75" x14ac:dyDescent="0.25">
      <c r="A8" s="50">
        <v>5</v>
      </c>
      <c r="B8" s="21" t="s">
        <v>327</v>
      </c>
      <c r="C8" s="21"/>
      <c r="D8" s="21"/>
      <c r="E8" s="21"/>
      <c r="F8" s="20">
        <v>100</v>
      </c>
      <c r="G8" s="20">
        <v>2200</v>
      </c>
      <c r="H8" s="21"/>
      <c r="I8" s="21"/>
    </row>
    <row r="9" spans="1:9" ht="15.75" x14ac:dyDescent="0.25">
      <c r="A9" s="50">
        <v>6</v>
      </c>
      <c r="B9" s="21" t="s">
        <v>329</v>
      </c>
      <c r="C9" s="21"/>
      <c r="D9" s="21"/>
      <c r="E9" s="21"/>
      <c r="F9" s="20">
        <v>210</v>
      </c>
      <c r="G9" s="20">
        <v>100000</v>
      </c>
      <c r="H9" s="21"/>
      <c r="I9" s="21"/>
    </row>
    <row r="10" spans="1:9" ht="15.75" x14ac:dyDescent="0.25">
      <c r="A10" s="50">
        <v>7</v>
      </c>
      <c r="B10" s="21" t="s">
        <v>330</v>
      </c>
      <c r="C10" s="21"/>
      <c r="D10" s="21"/>
      <c r="E10" s="21"/>
      <c r="F10" s="20">
        <v>120</v>
      </c>
      <c r="G10" s="20">
        <v>110000</v>
      </c>
      <c r="H10" s="21"/>
      <c r="I10" s="21"/>
    </row>
    <row r="11" spans="1:9" ht="15.75" x14ac:dyDescent="0.25">
      <c r="A11" s="50">
        <v>8</v>
      </c>
      <c r="B11" s="21" t="s">
        <v>331</v>
      </c>
      <c r="C11" s="21"/>
      <c r="D11" s="21"/>
      <c r="E11" s="21"/>
      <c r="F11" s="20">
        <v>30</v>
      </c>
      <c r="G11" s="20">
        <v>1100</v>
      </c>
      <c r="H11" s="21"/>
      <c r="I11" s="21"/>
    </row>
    <row r="12" spans="1:9" ht="15.75" x14ac:dyDescent="0.25">
      <c r="A12" s="227" t="s">
        <v>4</v>
      </c>
      <c r="B12" s="227"/>
      <c r="C12" s="227"/>
      <c r="D12" s="227"/>
      <c r="E12" s="227"/>
      <c r="F12" s="227"/>
      <c r="G12" s="227"/>
      <c r="H12" s="72"/>
      <c r="I12" s="72"/>
    </row>
    <row r="14" spans="1:9" ht="15.75" x14ac:dyDescent="0.25">
      <c r="A14" s="242" t="s">
        <v>516</v>
      </c>
      <c r="B14" s="242"/>
      <c r="C14" s="242"/>
      <c r="D14" s="242"/>
      <c r="F14" s="242" t="s">
        <v>339</v>
      </c>
      <c r="G14" s="242"/>
      <c r="H14" s="242"/>
      <c r="I14" s="242"/>
    </row>
    <row r="15" spans="1:9" ht="15.75" x14ac:dyDescent="0.25">
      <c r="A15" s="30" t="s">
        <v>332</v>
      </c>
      <c r="B15" s="50" t="s">
        <v>333</v>
      </c>
      <c r="C15" s="50" t="s">
        <v>334</v>
      </c>
      <c r="D15" s="53" t="s">
        <v>335</v>
      </c>
      <c r="F15" s="30" t="s">
        <v>340</v>
      </c>
      <c r="G15" s="50" t="s">
        <v>341</v>
      </c>
      <c r="H15" s="50" t="s">
        <v>342</v>
      </c>
      <c r="I15" s="53" t="s">
        <v>343</v>
      </c>
    </row>
    <row r="16" spans="1:9" ht="16.5" x14ac:dyDescent="0.25">
      <c r="A16" s="30" t="s">
        <v>265</v>
      </c>
      <c r="B16" s="50" t="s">
        <v>336</v>
      </c>
      <c r="C16" s="50" t="s">
        <v>337</v>
      </c>
      <c r="D16" s="53" t="s">
        <v>338</v>
      </c>
      <c r="F16" s="79" t="s">
        <v>344</v>
      </c>
      <c r="G16" s="50" t="s">
        <v>345</v>
      </c>
      <c r="H16" s="50" t="s">
        <v>346</v>
      </c>
      <c r="I16" s="53" t="s">
        <v>347</v>
      </c>
    </row>
    <row r="17" spans="1:9" ht="15.75" x14ac:dyDescent="0.25">
      <c r="F17" s="30" t="s">
        <v>348</v>
      </c>
      <c r="G17" s="50" t="s">
        <v>311</v>
      </c>
      <c r="H17" s="50" t="s">
        <v>311</v>
      </c>
      <c r="I17" s="53" t="s">
        <v>311</v>
      </c>
    </row>
    <row r="19" spans="1:9" ht="15.75" x14ac:dyDescent="0.25">
      <c r="A19" s="81" t="s">
        <v>47</v>
      </c>
    </row>
    <row r="20" spans="1:9" ht="16.5" x14ac:dyDescent="0.25">
      <c r="A20" s="82" t="s">
        <v>349</v>
      </c>
    </row>
    <row r="21" spans="1:9" ht="16.5" x14ac:dyDescent="0.25">
      <c r="A21" s="82" t="s">
        <v>350</v>
      </c>
    </row>
    <row r="22" spans="1:9" ht="33" customHeight="1" x14ac:dyDescent="0.25">
      <c r="A22" s="243" t="s">
        <v>355</v>
      </c>
      <c r="B22" s="243"/>
      <c r="C22" s="243"/>
      <c r="D22" s="243"/>
      <c r="E22" s="243"/>
      <c r="F22" s="243"/>
      <c r="G22" s="243"/>
      <c r="H22" s="243"/>
      <c r="I22" s="243"/>
    </row>
    <row r="23" spans="1:9" ht="16.5" x14ac:dyDescent="0.25">
      <c r="A23" s="82" t="s">
        <v>351</v>
      </c>
    </row>
    <row r="24" spans="1:9" ht="16.5" x14ac:dyDescent="0.25">
      <c r="A24" s="82" t="s">
        <v>513</v>
      </c>
    </row>
    <row r="25" spans="1:9" ht="16.5" x14ac:dyDescent="0.25">
      <c r="A25" s="82" t="s">
        <v>514</v>
      </c>
    </row>
    <row r="26" spans="1:9" ht="16.5" x14ac:dyDescent="0.25">
      <c r="A26" s="82" t="s">
        <v>515</v>
      </c>
    </row>
    <row r="27" spans="1:9" ht="16.5" x14ac:dyDescent="0.25">
      <c r="A27" s="82" t="s">
        <v>352</v>
      </c>
    </row>
    <row r="28" spans="1:9" ht="16.5" x14ac:dyDescent="0.25">
      <c r="A28" s="82" t="s">
        <v>353</v>
      </c>
    </row>
    <row r="29" spans="1:9" ht="16.5" x14ac:dyDescent="0.25">
      <c r="A29" s="82" t="s">
        <v>354</v>
      </c>
    </row>
    <row r="31" spans="1:9" x14ac:dyDescent="0.25">
      <c r="A31" s="44"/>
      <c r="B31" s="44"/>
      <c r="C31" s="44"/>
      <c r="D31" s="44"/>
      <c r="E31" s="44"/>
      <c r="F31" s="44"/>
      <c r="G31" s="44"/>
      <c r="H31" s="44"/>
      <c r="I31" s="44"/>
    </row>
    <row r="32" spans="1:9" x14ac:dyDescent="0.25">
      <c r="A32" s="44"/>
      <c r="B32" s="44"/>
      <c r="C32" s="44"/>
      <c r="D32" s="44"/>
      <c r="E32" s="44"/>
      <c r="F32" s="44"/>
      <c r="G32" s="44"/>
      <c r="H32" s="44"/>
      <c r="I32" s="44"/>
    </row>
    <row r="33" spans="1:9" x14ac:dyDescent="0.25">
      <c r="A33" s="44"/>
      <c r="B33" s="44"/>
      <c r="C33" s="44"/>
      <c r="D33" s="44"/>
      <c r="E33" s="44"/>
      <c r="F33" s="44"/>
      <c r="G33" s="44"/>
      <c r="H33" s="44"/>
      <c r="I33" s="44"/>
    </row>
    <row r="34" spans="1:9" x14ac:dyDescent="0.25">
      <c r="A34" s="44"/>
      <c r="B34" s="44"/>
      <c r="C34" s="44"/>
      <c r="D34" s="44"/>
      <c r="E34" s="44"/>
      <c r="F34" s="44"/>
      <c r="G34" s="44"/>
      <c r="H34" s="44"/>
      <c r="I34" s="44"/>
    </row>
    <row r="35" spans="1:9" x14ac:dyDescent="0.25">
      <c r="A35" s="44"/>
      <c r="B35" s="44"/>
      <c r="C35" s="44"/>
      <c r="D35" s="44"/>
      <c r="E35" s="44"/>
      <c r="F35" s="44"/>
      <c r="G35" s="44"/>
      <c r="H35" s="44"/>
      <c r="I35" s="44"/>
    </row>
    <row r="36" spans="1:9" x14ac:dyDescent="0.25">
      <c r="A36" s="44"/>
      <c r="B36" s="44"/>
      <c r="C36" s="44"/>
      <c r="D36" s="44"/>
      <c r="E36" s="44"/>
      <c r="F36" s="44"/>
      <c r="G36" s="44"/>
      <c r="H36" s="44"/>
      <c r="I36" s="44"/>
    </row>
    <row r="37" spans="1:9" x14ac:dyDescent="0.25">
      <c r="A37" s="44"/>
      <c r="B37" s="44"/>
      <c r="C37" s="44"/>
      <c r="D37" s="44"/>
      <c r="E37" s="44"/>
      <c r="F37" s="44"/>
      <c r="G37" s="44"/>
      <c r="H37" s="44"/>
      <c r="I37" s="44"/>
    </row>
    <row r="38" spans="1:9" x14ac:dyDescent="0.25">
      <c r="A38" s="44"/>
      <c r="B38" s="44"/>
      <c r="C38" s="44"/>
      <c r="D38" s="44"/>
      <c r="E38" s="44"/>
      <c r="F38" s="44"/>
      <c r="G38" s="44"/>
      <c r="H38" s="44"/>
      <c r="I38" s="44"/>
    </row>
    <row r="39" spans="1:9" x14ac:dyDescent="0.25">
      <c r="A39" s="44"/>
      <c r="B39" s="44"/>
      <c r="C39" s="44"/>
      <c r="D39" s="44"/>
      <c r="E39" s="44"/>
      <c r="F39" s="44"/>
      <c r="G39" s="44"/>
      <c r="H39" s="44"/>
      <c r="I39" s="44"/>
    </row>
    <row r="40" spans="1:9" x14ac:dyDescent="0.25">
      <c r="A40" s="44"/>
      <c r="B40" s="44"/>
      <c r="C40" s="44"/>
      <c r="D40" s="44"/>
      <c r="E40" s="44"/>
      <c r="F40" s="44"/>
      <c r="G40" s="44"/>
      <c r="H40" s="44"/>
      <c r="I40" s="44"/>
    </row>
    <row r="41" spans="1:9" x14ac:dyDescent="0.25">
      <c r="A41" s="44"/>
      <c r="B41" s="44"/>
      <c r="C41" s="44"/>
      <c r="D41" s="44"/>
      <c r="E41" s="44"/>
      <c r="F41" s="44"/>
      <c r="G41" s="44"/>
      <c r="H41" s="44"/>
      <c r="I41" s="44"/>
    </row>
    <row r="42" spans="1:9" x14ac:dyDescent="0.25">
      <c r="A42" s="44"/>
      <c r="B42" s="44"/>
      <c r="C42" s="44"/>
      <c r="D42" s="44"/>
      <c r="E42" s="44"/>
      <c r="F42" s="44"/>
      <c r="G42" s="44"/>
      <c r="H42" s="44"/>
      <c r="I42" s="44"/>
    </row>
    <row r="43" spans="1:9" x14ac:dyDescent="0.25">
      <c r="A43" s="44"/>
      <c r="B43" s="44"/>
      <c r="C43" s="44"/>
      <c r="D43" s="44"/>
      <c r="E43" s="44"/>
      <c r="F43" s="44"/>
      <c r="G43" s="44"/>
      <c r="H43" s="44"/>
      <c r="I43" s="44"/>
    </row>
    <row r="44" spans="1:9" x14ac:dyDescent="0.25">
      <c r="A44" s="44"/>
      <c r="B44" s="44"/>
      <c r="C44" s="44"/>
      <c r="D44" s="44"/>
      <c r="E44" s="44"/>
      <c r="F44" s="44"/>
      <c r="G44" s="44"/>
      <c r="H44" s="44"/>
      <c r="I44" s="44"/>
    </row>
    <row r="45" spans="1:9" x14ac:dyDescent="0.25">
      <c r="A45" s="44"/>
      <c r="B45" s="44"/>
      <c r="C45" s="44"/>
      <c r="D45" s="44"/>
      <c r="E45" s="44"/>
      <c r="F45" s="44"/>
      <c r="G45" s="44"/>
      <c r="H45" s="44"/>
      <c r="I45" s="44"/>
    </row>
    <row r="46" spans="1:9" x14ac:dyDescent="0.25">
      <c r="A46" s="44"/>
      <c r="B46" s="44"/>
      <c r="C46" s="44"/>
      <c r="D46" s="44"/>
      <c r="E46" s="44"/>
      <c r="F46" s="44"/>
      <c r="G46" s="44"/>
      <c r="H46" s="44"/>
      <c r="I46" s="44"/>
    </row>
    <row r="47" spans="1:9" x14ac:dyDescent="0.25">
      <c r="A47" s="44"/>
      <c r="B47" s="44"/>
      <c r="C47" s="44"/>
      <c r="D47" s="44"/>
      <c r="E47" s="44"/>
      <c r="F47" s="44"/>
      <c r="G47" s="44"/>
      <c r="H47" s="44"/>
      <c r="I47" s="44"/>
    </row>
    <row r="48" spans="1:9" x14ac:dyDescent="0.25">
      <c r="A48" s="44"/>
      <c r="B48" s="44"/>
      <c r="C48" s="44"/>
      <c r="D48" s="44"/>
      <c r="E48" s="44"/>
      <c r="F48" s="44"/>
      <c r="G48" s="44"/>
      <c r="H48" s="44"/>
      <c r="I48" s="44"/>
    </row>
    <row r="49" spans="1:9" x14ac:dyDescent="0.25">
      <c r="A49" s="44"/>
      <c r="B49" s="44"/>
      <c r="C49" s="44"/>
      <c r="D49" s="44"/>
      <c r="E49" s="44"/>
      <c r="F49" s="44"/>
      <c r="G49" s="44"/>
      <c r="H49" s="44"/>
      <c r="I49" s="44"/>
    </row>
  </sheetData>
  <mergeCells count="6">
    <mergeCell ref="A1:F1"/>
    <mergeCell ref="A12:G12"/>
    <mergeCell ref="F14:I14"/>
    <mergeCell ref="A22:I22"/>
    <mergeCell ref="A2:I2"/>
    <mergeCell ref="A14:D14"/>
  </mergeCells>
  <pageMargins left="0.7" right="0.2" top="0.25" bottom="0.2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28" zoomScale="120" zoomScaleNormal="120" workbookViewId="0">
      <selection activeCell="G17" sqref="G17:L17"/>
    </sheetView>
  </sheetViews>
  <sheetFormatPr defaultRowHeight="15" x14ac:dyDescent="0.25"/>
  <cols>
    <col min="1" max="1" width="4.5703125" customWidth="1"/>
    <col min="2" max="2" width="11.28515625" customWidth="1"/>
    <col min="4" max="4" width="11.140625" customWidth="1"/>
    <col min="5" max="5" width="14.7109375" customWidth="1"/>
    <col min="6" max="6" width="6.140625" customWidth="1"/>
    <col min="7" max="7" width="6.85546875" customWidth="1"/>
    <col min="8" max="8" width="6.28515625" customWidth="1"/>
    <col min="9" max="9" width="6.85546875" customWidth="1"/>
    <col min="10" max="10" width="6.28515625" customWidth="1"/>
    <col min="11" max="11" width="7.140625" customWidth="1"/>
    <col min="12" max="12" width="8" customWidth="1"/>
  </cols>
  <sheetData>
    <row r="1" spans="1:12" ht="16.5" x14ac:dyDescent="0.25">
      <c r="A1" s="221" t="s">
        <v>412</v>
      </c>
      <c r="B1" s="221"/>
      <c r="C1" s="221"/>
      <c r="D1" s="221"/>
      <c r="E1" s="221"/>
      <c r="F1" s="221"/>
    </row>
    <row r="2" spans="1:12" ht="18.75" x14ac:dyDescent="0.25">
      <c r="A2" s="244" t="s">
        <v>358</v>
      </c>
      <c r="B2" s="244"/>
      <c r="C2" s="244"/>
      <c r="D2" s="244"/>
      <c r="E2" s="244"/>
      <c r="F2" s="244"/>
      <c r="G2" s="244"/>
      <c r="H2" s="244"/>
      <c r="I2" s="244"/>
      <c r="J2" s="244"/>
      <c r="K2" s="244"/>
      <c r="L2" s="244"/>
    </row>
    <row r="3" spans="1:12" ht="18.75" x14ac:dyDescent="0.25">
      <c r="A3" s="244" t="s">
        <v>359</v>
      </c>
      <c r="B3" s="244"/>
      <c r="C3" s="244"/>
      <c r="D3" s="244"/>
      <c r="E3" s="244"/>
      <c r="F3" s="244"/>
      <c r="G3" s="244"/>
      <c r="H3" s="244"/>
      <c r="I3" s="244"/>
      <c r="J3" s="244"/>
      <c r="K3" s="244"/>
      <c r="L3" s="244"/>
    </row>
    <row r="4" spans="1:12" ht="36" x14ac:dyDescent="0.25">
      <c r="A4" s="85" t="s">
        <v>12</v>
      </c>
      <c r="B4" s="84" t="s">
        <v>404</v>
      </c>
      <c r="C4" s="85" t="s">
        <v>360</v>
      </c>
      <c r="D4" s="85" t="s">
        <v>361</v>
      </c>
      <c r="E4" s="85" t="s">
        <v>362</v>
      </c>
      <c r="F4" s="84" t="s">
        <v>405</v>
      </c>
      <c r="G4" s="84" t="s">
        <v>406</v>
      </c>
      <c r="H4" s="84" t="s">
        <v>407</v>
      </c>
      <c r="I4" s="84" t="s">
        <v>408</v>
      </c>
      <c r="J4" s="84" t="s">
        <v>409</v>
      </c>
      <c r="K4" s="84" t="s">
        <v>410</v>
      </c>
      <c r="L4" s="84" t="s">
        <v>411</v>
      </c>
    </row>
    <row r="5" spans="1:12" ht="15.75" x14ac:dyDescent="0.25">
      <c r="A5" s="50">
        <v>1</v>
      </c>
      <c r="B5" s="49" t="s">
        <v>363</v>
      </c>
      <c r="C5" s="83" t="s">
        <v>364</v>
      </c>
      <c r="D5" s="99">
        <v>38781</v>
      </c>
      <c r="E5" s="99">
        <v>38849</v>
      </c>
      <c r="F5" s="21"/>
      <c r="G5" s="21"/>
      <c r="H5" s="21"/>
      <c r="I5" s="21"/>
      <c r="J5" s="21"/>
      <c r="K5" s="21"/>
      <c r="L5" s="21"/>
    </row>
    <row r="6" spans="1:12" ht="15.75" x14ac:dyDescent="0.25">
      <c r="A6" s="50">
        <v>2</v>
      </c>
      <c r="B6" s="49" t="s">
        <v>365</v>
      </c>
      <c r="C6" s="83" t="s">
        <v>366</v>
      </c>
      <c r="D6" s="99">
        <v>38801</v>
      </c>
      <c r="E6" s="99">
        <v>38855</v>
      </c>
      <c r="F6" s="21"/>
      <c r="G6" s="21"/>
      <c r="H6" s="21"/>
      <c r="I6" s="21"/>
      <c r="J6" s="21"/>
      <c r="K6" s="21"/>
      <c r="L6" s="21"/>
    </row>
    <row r="7" spans="1:12" ht="15.75" x14ac:dyDescent="0.25">
      <c r="A7" s="50">
        <v>3</v>
      </c>
      <c r="B7" s="49" t="s">
        <v>367</v>
      </c>
      <c r="C7" s="83" t="s">
        <v>368</v>
      </c>
      <c r="D7" s="99">
        <v>38796</v>
      </c>
      <c r="E7" s="99">
        <v>38852</v>
      </c>
      <c r="F7" s="21"/>
      <c r="G7" s="21"/>
      <c r="H7" s="21"/>
      <c r="I7" s="21"/>
      <c r="J7" s="21"/>
      <c r="K7" s="21"/>
      <c r="L7" s="21"/>
    </row>
    <row r="8" spans="1:12" ht="15.75" x14ac:dyDescent="0.25">
      <c r="A8" s="50">
        <v>4</v>
      </c>
      <c r="B8" s="49" t="s">
        <v>369</v>
      </c>
      <c r="C8" s="83" t="s">
        <v>370</v>
      </c>
      <c r="D8" s="99">
        <v>38801</v>
      </c>
      <c r="E8" s="99">
        <v>38819</v>
      </c>
      <c r="F8" s="21"/>
      <c r="G8" s="21"/>
      <c r="H8" s="21"/>
      <c r="I8" s="21"/>
      <c r="J8" s="21"/>
      <c r="K8" s="21"/>
      <c r="L8" s="21"/>
    </row>
    <row r="9" spans="1:12" ht="15.75" x14ac:dyDescent="0.25">
      <c r="A9" s="50">
        <v>5</v>
      </c>
      <c r="B9" s="49" t="s">
        <v>371</v>
      </c>
      <c r="C9" s="83" t="s">
        <v>372</v>
      </c>
      <c r="D9" s="99">
        <v>38803</v>
      </c>
      <c r="E9" s="99">
        <v>38847</v>
      </c>
      <c r="F9" s="21"/>
      <c r="G9" s="21"/>
      <c r="H9" s="21"/>
      <c r="I9" s="21"/>
      <c r="J9" s="21"/>
      <c r="K9" s="21"/>
      <c r="L9" s="21"/>
    </row>
    <row r="10" spans="1:12" ht="15.75" x14ac:dyDescent="0.25">
      <c r="A10" s="50">
        <v>6</v>
      </c>
      <c r="B10" s="49" t="s">
        <v>373</v>
      </c>
      <c r="C10" s="83" t="s">
        <v>374</v>
      </c>
      <c r="D10" s="99">
        <v>38808</v>
      </c>
      <c r="E10" s="99">
        <v>38865</v>
      </c>
      <c r="F10" s="21"/>
      <c r="G10" s="21"/>
      <c r="H10" s="21"/>
      <c r="I10" s="21"/>
      <c r="J10" s="21"/>
      <c r="K10" s="21"/>
      <c r="L10" s="21"/>
    </row>
    <row r="11" spans="1:12" ht="15.75" x14ac:dyDescent="0.25">
      <c r="A11" s="50">
        <v>7</v>
      </c>
      <c r="B11" s="49" t="s">
        <v>375</v>
      </c>
      <c r="C11" s="83" t="s">
        <v>376</v>
      </c>
      <c r="D11" s="99">
        <v>38810</v>
      </c>
      <c r="E11" s="99">
        <v>38871</v>
      </c>
      <c r="F11" s="21"/>
      <c r="G11" s="21"/>
      <c r="H11" s="21"/>
      <c r="I11" s="21"/>
      <c r="J11" s="21"/>
      <c r="K11" s="21"/>
      <c r="L11" s="21"/>
    </row>
    <row r="12" spans="1:12" ht="15.75" x14ac:dyDescent="0.25">
      <c r="A12" s="50">
        <v>8</v>
      </c>
      <c r="B12" s="49" t="s">
        <v>377</v>
      </c>
      <c r="C12" s="83" t="s">
        <v>378</v>
      </c>
      <c r="D12" s="99">
        <v>38814</v>
      </c>
      <c r="E12" s="99">
        <v>38880</v>
      </c>
      <c r="F12" s="21"/>
      <c r="G12" s="21"/>
      <c r="H12" s="21"/>
      <c r="I12" s="21"/>
      <c r="J12" s="21"/>
      <c r="K12" s="21"/>
      <c r="L12" s="21"/>
    </row>
    <row r="13" spans="1:12" ht="15.75" x14ac:dyDescent="0.25">
      <c r="A13" s="50">
        <v>9</v>
      </c>
      <c r="B13" s="49" t="s">
        <v>379</v>
      </c>
      <c r="C13" s="83" t="s">
        <v>380</v>
      </c>
      <c r="D13" s="99">
        <v>38818</v>
      </c>
      <c r="E13" s="99">
        <v>38874</v>
      </c>
      <c r="F13" s="21"/>
      <c r="G13" s="21"/>
      <c r="H13" s="21"/>
      <c r="I13" s="21"/>
      <c r="J13" s="21"/>
      <c r="K13" s="21"/>
      <c r="L13" s="21"/>
    </row>
    <row r="14" spans="1:12" ht="15.75" x14ac:dyDescent="0.25">
      <c r="A14" s="50">
        <v>10</v>
      </c>
      <c r="B14" s="49" t="s">
        <v>381</v>
      </c>
      <c r="C14" s="83" t="s">
        <v>382</v>
      </c>
      <c r="D14" s="99">
        <v>38822</v>
      </c>
      <c r="E14" s="99">
        <v>38882</v>
      </c>
      <c r="F14" s="21"/>
      <c r="G14" s="21"/>
      <c r="H14" s="21"/>
      <c r="I14" s="21"/>
      <c r="J14" s="21"/>
      <c r="K14" s="21"/>
      <c r="L14" s="21"/>
    </row>
    <row r="15" spans="1:12" ht="15.75" x14ac:dyDescent="0.25">
      <c r="A15" s="227" t="s">
        <v>4</v>
      </c>
      <c r="B15" s="227"/>
      <c r="C15" s="227"/>
      <c r="D15" s="227"/>
      <c r="E15" s="227"/>
      <c r="F15" s="227"/>
      <c r="G15" s="227"/>
      <c r="H15" s="227"/>
      <c r="I15" s="227"/>
      <c r="J15" s="72"/>
      <c r="K15" s="72"/>
      <c r="L15" s="72"/>
    </row>
    <row r="16" spans="1:12" ht="15.75" x14ac:dyDescent="0.25">
      <c r="A16" s="80"/>
      <c r="B16" s="80"/>
      <c r="C16" s="80"/>
      <c r="D16" s="80"/>
      <c r="E16" s="80"/>
      <c r="F16" s="80"/>
      <c r="G16" s="80"/>
      <c r="H16" s="80"/>
      <c r="I16" s="80"/>
      <c r="J16" s="77"/>
      <c r="K16" s="77"/>
      <c r="L16" s="77"/>
    </row>
    <row r="17" spans="1:12" x14ac:dyDescent="0.25">
      <c r="B17" s="245" t="s">
        <v>520</v>
      </c>
      <c r="C17" s="245"/>
      <c r="D17" s="245"/>
      <c r="G17" s="245" t="s">
        <v>521</v>
      </c>
      <c r="H17" s="245"/>
      <c r="I17" s="245"/>
      <c r="J17" s="245"/>
      <c r="K17" s="245"/>
      <c r="L17" s="245"/>
    </row>
    <row r="18" spans="1:12" ht="15.75" x14ac:dyDescent="0.25">
      <c r="B18" s="50" t="s">
        <v>383</v>
      </c>
      <c r="C18" s="50" t="s">
        <v>384</v>
      </c>
      <c r="D18" s="50" t="s">
        <v>138</v>
      </c>
      <c r="E18" s="100" t="s">
        <v>517</v>
      </c>
      <c r="G18" s="50" t="s">
        <v>393</v>
      </c>
      <c r="H18" s="50" t="s">
        <v>394</v>
      </c>
      <c r="I18" s="50" t="s">
        <v>395</v>
      </c>
      <c r="J18" s="50" t="s">
        <v>396</v>
      </c>
      <c r="K18" s="50" t="s">
        <v>397</v>
      </c>
      <c r="L18" s="50" t="s">
        <v>398</v>
      </c>
    </row>
    <row r="19" spans="1:12" ht="15.75" x14ac:dyDescent="0.25">
      <c r="B19" s="50" t="s">
        <v>385</v>
      </c>
      <c r="C19" s="50">
        <v>85</v>
      </c>
      <c r="D19" s="50">
        <v>9</v>
      </c>
      <c r="E19" s="101" t="s">
        <v>311</v>
      </c>
      <c r="G19" s="50">
        <v>5</v>
      </c>
      <c r="H19" s="50">
        <v>8</v>
      </c>
      <c r="I19" s="50">
        <v>10</v>
      </c>
      <c r="J19" s="50">
        <v>12</v>
      </c>
      <c r="K19" s="50">
        <v>15</v>
      </c>
      <c r="L19" s="50">
        <v>18</v>
      </c>
    </row>
    <row r="20" spans="1:12" ht="15.75" x14ac:dyDescent="0.25">
      <c r="B20" s="50" t="s">
        <v>386</v>
      </c>
      <c r="C20" s="50">
        <v>80</v>
      </c>
      <c r="D20" s="50">
        <v>8</v>
      </c>
      <c r="E20" s="101" t="s">
        <v>311</v>
      </c>
    </row>
    <row r="21" spans="1:12" ht="15.75" x14ac:dyDescent="0.25">
      <c r="B21" s="50" t="s">
        <v>387</v>
      </c>
      <c r="C21" s="50">
        <v>75</v>
      </c>
      <c r="D21" s="50">
        <v>8</v>
      </c>
      <c r="E21" s="101" t="s">
        <v>311</v>
      </c>
    </row>
    <row r="22" spans="1:12" ht="15.75" x14ac:dyDescent="0.25">
      <c r="B22" s="50" t="s">
        <v>388</v>
      </c>
      <c r="C22" s="50">
        <v>70</v>
      </c>
      <c r="D22" s="50">
        <v>7</v>
      </c>
      <c r="E22" s="101" t="s">
        <v>311</v>
      </c>
    </row>
    <row r="23" spans="1:12" ht="15.75" x14ac:dyDescent="0.25">
      <c r="B23" s="50" t="s">
        <v>389</v>
      </c>
      <c r="C23" s="50">
        <v>50</v>
      </c>
      <c r="D23" s="50">
        <v>7</v>
      </c>
      <c r="E23" s="101" t="s">
        <v>311</v>
      </c>
    </row>
    <row r="24" spans="1:12" ht="15.75" x14ac:dyDescent="0.25">
      <c r="B24" s="50" t="s">
        <v>390</v>
      </c>
      <c r="C24" s="50">
        <v>40</v>
      </c>
      <c r="D24" s="50">
        <v>6</v>
      </c>
      <c r="E24" s="101" t="s">
        <v>311</v>
      </c>
    </row>
    <row r="25" spans="1:12" ht="15.75" x14ac:dyDescent="0.25">
      <c r="B25" s="50" t="s">
        <v>391</v>
      </c>
      <c r="C25" s="50">
        <v>35</v>
      </c>
      <c r="D25" s="50">
        <v>5</v>
      </c>
      <c r="E25" s="101" t="s">
        <v>311</v>
      </c>
    </row>
    <row r="26" spans="1:12" ht="15.75" x14ac:dyDescent="0.25">
      <c r="B26" s="50" t="s">
        <v>392</v>
      </c>
      <c r="C26" s="50">
        <v>30</v>
      </c>
      <c r="D26" s="50">
        <v>5</v>
      </c>
      <c r="E26" s="101" t="s">
        <v>311</v>
      </c>
    </row>
    <row r="28" spans="1:12" ht="15.75" x14ac:dyDescent="0.25">
      <c r="A28" s="32" t="s">
        <v>47</v>
      </c>
    </row>
    <row r="29" spans="1:12" ht="16.5" x14ac:dyDescent="0.25">
      <c r="A29" s="58" t="s">
        <v>518</v>
      </c>
    </row>
    <row r="30" spans="1:12" ht="16.5" x14ac:dyDescent="0.25">
      <c r="A30" s="58" t="s">
        <v>519</v>
      </c>
    </row>
    <row r="31" spans="1:12" ht="16.5" x14ac:dyDescent="0.25">
      <c r="A31" s="58" t="s">
        <v>399</v>
      </c>
    </row>
    <row r="32" spans="1:12" ht="16.5" x14ac:dyDescent="0.25">
      <c r="A32" s="58" t="s">
        <v>400</v>
      </c>
    </row>
    <row r="33" spans="1:12" ht="16.5" x14ac:dyDescent="0.25">
      <c r="A33" s="58" t="s">
        <v>401</v>
      </c>
    </row>
    <row r="34" spans="1:12" ht="16.5" x14ac:dyDescent="0.25">
      <c r="A34" s="58" t="s">
        <v>402</v>
      </c>
    </row>
    <row r="35" spans="1:12" ht="16.5" x14ac:dyDescent="0.25">
      <c r="A35" s="58" t="s">
        <v>403</v>
      </c>
    </row>
    <row r="37" spans="1:12" x14ac:dyDescent="0.25">
      <c r="A37" s="44"/>
      <c r="B37" s="44"/>
      <c r="C37" s="44"/>
      <c r="D37" s="44"/>
      <c r="E37" s="44"/>
      <c r="F37" s="44"/>
      <c r="G37" s="44"/>
      <c r="H37" s="44"/>
      <c r="I37" s="44"/>
      <c r="J37" s="44"/>
      <c r="K37" s="44"/>
      <c r="L37" s="44"/>
    </row>
    <row r="38" spans="1:12" x14ac:dyDescent="0.25">
      <c r="A38" s="44"/>
      <c r="B38" s="44"/>
      <c r="C38" s="44"/>
      <c r="D38" s="44"/>
      <c r="E38" s="44"/>
      <c r="F38" s="44"/>
      <c r="G38" s="44"/>
      <c r="H38" s="44"/>
      <c r="I38" s="44"/>
      <c r="J38" s="44"/>
      <c r="K38" s="44"/>
      <c r="L38" s="44"/>
    </row>
    <row r="39" spans="1:12" x14ac:dyDescent="0.25">
      <c r="A39" s="44"/>
      <c r="B39" s="44"/>
      <c r="C39" s="44"/>
      <c r="D39" s="44"/>
      <c r="E39" s="44"/>
      <c r="F39" s="44"/>
      <c r="G39" s="44"/>
      <c r="H39" s="44"/>
      <c r="I39" s="44"/>
      <c r="J39" s="44"/>
      <c r="K39" s="44"/>
      <c r="L39" s="44"/>
    </row>
    <row r="40" spans="1:12" x14ac:dyDescent="0.25">
      <c r="A40" s="44"/>
      <c r="B40" s="44"/>
      <c r="C40" s="44"/>
      <c r="D40" s="44"/>
      <c r="E40" s="44"/>
      <c r="F40" s="44"/>
      <c r="G40" s="44"/>
      <c r="H40" s="44"/>
      <c r="I40" s="44"/>
      <c r="J40" s="44"/>
      <c r="K40" s="44"/>
      <c r="L40" s="44"/>
    </row>
    <row r="41" spans="1:12" x14ac:dyDescent="0.25">
      <c r="A41" s="44"/>
      <c r="B41" s="44"/>
      <c r="C41" s="44"/>
      <c r="D41" s="44"/>
      <c r="E41" s="44"/>
      <c r="F41" s="44"/>
      <c r="G41" s="44"/>
      <c r="H41" s="44"/>
      <c r="I41" s="44"/>
      <c r="J41" s="44"/>
      <c r="K41" s="44"/>
      <c r="L41" s="44"/>
    </row>
    <row r="42" spans="1:12" x14ac:dyDescent="0.25">
      <c r="A42" s="44"/>
      <c r="B42" s="44"/>
      <c r="C42" s="44"/>
      <c r="D42" s="44"/>
      <c r="E42" s="44"/>
      <c r="F42" s="44"/>
      <c r="G42" s="44"/>
      <c r="H42" s="44"/>
      <c r="I42" s="44"/>
      <c r="J42" s="44"/>
      <c r="K42" s="44"/>
      <c r="L42" s="44"/>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row r="47" spans="1:12" x14ac:dyDescent="0.25">
      <c r="A47" s="44"/>
      <c r="B47" s="44"/>
      <c r="C47" s="44"/>
      <c r="D47" s="44"/>
      <c r="E47" s="44"/>
      <c r="F47" s="44"/>
      <c r="G47" s="44"/>
      <c r="H47" s="44"/>
      <c r="I47" s="44"/>
      <c r="J47" s="44"/>
      <c r="K47" s="44"/>
      <c r="L47" s="44"/>
    </row>
    <row r="48" spans="1:12" x14ac:dyDescent="0.25">
      <c r="A48" s="44"/>
      <c r="B48" s="44"/>
      <c r="C48" s="44"/>
      <c r="D48" s="44"/>
      <c r="E48" s="44"/>
      <c r="F48" s="44"/>
      <c r="G48" s="44"/>
      <c r="H48" s="44"/>
      <c r="I48" s="44"/>
      <c r="J48" s="44"/>
      <c r="K48" s="44"/>
      <c r="L48" s="44"/>
    </row>
    <row r="49" spans="1:12" x14ac:dyDescent="0.25">
      <c r="A49" s="44"/>
      <c r="B49" s="44"/>
      <c r="C49" s="44"/>
      <c r="D49" s="44"/>
      <c r="E49" s="44"/>
      <c r="F49" s="44"/>
      <c r="G49" s="44"/>
      <c r="H49" s="44"/>
      <c r="I49" s="44"/>
      <c r="J49" s="44"/>
      <c r="K49" s="44"/>
      <c r="L49" s="44"/>
    </row>
    <row r="50" spans="1:12" x14ac:dyDescent="0.25">
      <c r="A50" s="44"/>
      <c r="B50" s="44"/>
      <c r="C50" s="44"/>
      <c r="D50" s="44"/>
      <c r="E50" s="44"/>
      <c r="F50" s="44"/>
      <c r="G50" s="44"/>
      <c r="H50" s="44"/>
      <c r="I50" s="44"/>
      <c r="J50" s="44"/>
      <c r="K50" s="44"/>
      <c r="L50" s="44"/>
    </row>
  </sheetData>
  <mergeCells count="6">
    <mergeCell ref="A15:I15"/>
    <mergeCell ref="A1:F1"/>
    <mergeCell ref="A2:L2"/>
    <mergeCell ref="A3:L3"/>
    <mergeCell ref="B17:D17"/>
    <mergeCell ref="G17:L17"/>
  </mergeCells>
  <pageMargins left="0.7" right="0.2" top="0.25" bottom="0.2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M10" sqref="M10"/>
    </sheetView>
  </sheetViews>
  <sheetFormatPr defaultRowHeight="15" x14ac:dyDescent="0.25"/>
  <cols>
    <col min="2" max="2" width="10.7109375" customWidth="1"/>
    <col min="3" max="3" width="10.5703125" customWidth="1"/>
    <col min="4" max="4" width="13.85546875" customWidth="1"/>
    <col min="5" max="5" width="11.140625" customWidth="1"/>
    <col min="6" max="6" width="12.42578125" customWidth="1"/>
    <col min="7" max="7" width="13.5703125" customWidth="1"/>
    <col min="8" max="8" width="12.28515625" customWidth="1"/>
  </cols>
  <sheetData>
    <row r="1" spans="1:8" ht="16.5" x14ac:dyDescent="0.25">
      <c r="A1" s="221" t="s">
        <v>456</v>
      </c>
      <c r="B1" s="221"/>
      <c r="C1" s="221"/>
      <c r="D1" s="221"/>
      <c r="E1" s="221"/>
      <c r="F1" s="221"/>
    </row>
    <row r="2" spans="1:8" ht="15.75" x14ac:dyDescent="0.25">
      <c r="A2" s="248" t="s">
        <v>455</v>
      </c>
      <c r="B2" s="248"/>
      <c r="C2" s="248"/>
      <c r="D2" s="248"/>
      <c r="E2" s="248"/>
      <c r="F2" s="248"/>
      <c r="G2" s="248"/>
      <c r="H2" s="248"/>
    </row>
    <row r="3" spans="1:8" ht="31.5" x14ac:dyDescent="0.25">
      <c r="A3" s="98" t="s">
        <v>93</v>
      </c>
      <c r="B3" s="98" t="s">
        <v>413</v>
      </c>
      <c r="C3" s="98" t="s">
        <v>414</v>
      </c>
      <c r="D3" s="29" t="s">
        <v>522</v>
      </c>
      <c r="E3" s="29" t="s">
        <v>415</v>
      </c>
      <c r="F3" s="29" t="s">
        <v>523</v>
      </c>
      <c r="G3" s="29" t="s">
        <v>524</v>
      </c>
      <c r="H3" s="29" t="s">
        <v>525</v>
      </c>
    </row>
    <row r="4" spans="1:8" ht="15.75" x14ac:dyDescent="0.25">
      <c r="A4" s="50">
        <v>1</v>
      </c>
      <c r="B4" s="21" t="s">
        <v>416</v>
      </c>
      <c r="C4" s="50" t="s">
        <v>417</v>
      </c>
      <c r="D4" s="50" t="s">
        <v>418</v>
      </c>
      <c r="E4" s="50">
        <v>300</v>
      </c>
      <c r="F4" s="21"/>
      <c r="G4" s="21"/>
      <c r="H4" s="21"/>
    </row>
    <row r="5" spans="1:8" ht="15.75" x14ac:dyDescent="0.25">
      <c r="A5" s="50">
        <v>2</v>
      </c>
      <c r="B5" s="21" t="s">
        <v>419</v>
      </c>
      <c r="C5" s="50" t="s">
        <v>420</v>
      </c>
      <c r="D5" s="50" t="s">
        <v>421</v>
      </c>
      <c r="E5" s="50">
        <v>150</v>
      </c>
      <c r="F5" s="21"/>
      <c r="G5" s="21"/>
      <c r="H5" s="21"/>
    </row>
    <row r="6" spans="1:8" ht="15.75" x14ac:dyDescent="0.25">
      <c r="A6" s="50">
        <v>3</v>
      </c>
      <c r="B6" s="21" t="s">
        <v>422</v>
      </c>
      <c r="C6" s="50" t="s">
        <v>423</v>
      </c>
      <c r="D6" s="50" t="s">
        <v>424</v>
      </c>
      <c r="E6" s="50">
        <v>100</v>
      </c>
      <c r="F6" s="21"/>
      <c r="G6" s="21"/>
      <c r="H6" s="21"/>
    </row>
    <row r="7" spans="1:8" ht="15.75" x14ac:dyDescent="0.25">
      <c r="A7" s="50">
        <v>4</v>
      </c>
      <c r="B7" s="21" t="s">
        <v>425</v>
      </c>
      <c r="C7" s="50" t="s">
        <v>426</v>
      </c>
      <c r="D7" s="50" t="s">
        <v>427</v>
      </c>
      <c r="E7" s="50">
        <v>100</v>
      </c>
      <c r="F7" s="21"/>
      <c r="G7" s="21"/>
      <c r="H7" s="21"/>
    </row>
    <row r="8" spans="1:8" ht="15.75" x14ac:dyDescent="0.25">
      <c r="A8" s="50">
        <v>5</v>
      </c>
      <c r="B8" s="21" t="s">
        <v>428</v>
      </c>
      <c r="C8" s="50" t="s">
        <v>429</v>
      </c>
      <c r="D8" s="50" t="s">
        <v>430</v>
      </c>
      <c r="E8" s="50">
        <v>180</v>
      </c>
      <c r="F8" s="21"/>
      <c r="G8" s="21"/>
      <c r="H8" s="21"/>
    </row>
    <row r="9" spans="1:8" ht="15.75" x14ac:dyDescent="0.25">
      <c r="A9" s="50">
        <v>6</v>
      </c>
      <c r="B9" s="21" t="s">
        <v>431</v>
      </c>
      <c r="C9" s="50" t="s">
        <v>432</v>
      </c>
      <c r="D9" s="50" t="s">
        <v>430</v>
      </c>
      <c r="E9" s="50">
        <v>390</v>
      </c>
      <c r="F9" s="21"/>
      <c r="G9" s="21"/>
      <c r="H9" s="21"/>
    </row>
    <row r="10" spans="1:8" ht="15.75" x14ac:dyDescent="0.25">
      <c r="A10" s="50">
        <v>7</v>
      </c>
      <c r="B10" s="21" t="s">
        <v>433</v>
      </c>
      <c r="C10" s="50" t="s">
        <v>434</v>
      </c>
      <c r="D10" s="50" t="s">
        <v>418</v>
      </c>
      <c r="E10" s="50">
        <v>300</v>
      </c>
      <c r="F10" s="21"/>
      <c r="G10" s="21"/>
      <c r="H10" s="21"/>
    </row>
    <row r="11" spans="1:8" ht="15.75" x14ac:dyDescent="0.25">
      <c r="A11" s="50">
        <v>8</v>
      </c>
      <c r="B11" s="21" t="s">
        <v>435</v>
      </c>
      <c r="C11" s="50" t="s">
        <v>436</v>
      </c>
      <c r="D11" s="50" t="s">
        <v>437</v>
      </c>
      <c r="E11" s="50">
        <v>120</v>
      </c>
      <c r="F11" s="21"/>
      <c r="G11" s="21"/>
      <c r="H11" s="21"/>
    </row>
    <row r="12" spans="1:8" ht="15.75" x14ac:dyDescent="0.25">
      <c r="A12" s="50">
        <v>9</v>
      </c>
      <c r="B12" s="21" t="s">
        <v>438</v>
      </c>
      <c r="C12" s="50" t="s">
        <v>439</v>
      </c>
      <c r="D12" s="50" t="s">
        <v>440</v>
      </c>
      <c r="E12" s="50">
        <v>100</v>
      </c>
      <c r="F12" s="21"/>
      <c r="G12" s="21"/>
      <c r="H12" s="21"/>
    </row>
    <row r="13" spans="1:8" ht="15.75" x14ac:dyDescent="0.25">
      <c r="A13" s="50">
        <v>10</v>
      </c>
      <c r="B13" s="21" t="s">
        <v>441</v>
      </c>
      <c r="C13" s="50" t="s">
        <v>442</v>
      </c>
      <c r="D13" s="50" t="s">
        <v>443</v>
      </c>
      <c r="E13" s="50">
        <v>290</v>
      </c>
      <c r="F13" s="21"/>
      <c r="G13" s="21"/>
      <c r="H13" s="21"/>
    </row>
    <row r="15" spans="1:8" x14ac:dyDescent="0.25">
      <c r="B15" s="246" t="s">
        <v>458</v>
      </c>
      <c r="C15" s="247"/>
      <c r="E15" s="247" t="s">
        <v>457</v>
      </c>
      <c r="F15" s="247"/>
      <c r="G15" s="247"/>
    </row>
    <row r="16" spans="1:8" ht="15.75" x14ac:dyDescent="0.25">
      <c r="B16" s="50" t="s">
        <v>444</v>
      </c>
      <c r="C16" s="50" t="s">
        <v>445</v>
      </c>
      <c r="E16" s="21"/>
      <c r="F16" s="21" t="s">
        <v>444</v>
      </c>
      <c r="G16" s="21" t="s">
        <v>445</v>
      </c>
    </row>
    <row r="17" spans="1:8" ht="15.75" x14ac:dyDescent="0.25">
      <c r="B17" s="21"/>
      <c r="C17" s="21"/>
      <c r="E17" s="21" t="s">
        <v>446</v>
      </c>
      <c r="F17" s="20">
        <v>3600</v>
      </c>
      <c r="G17" s="20">
        <v>3700</v>
      </c>
    </row>
    <row r="18" spans="1:8" ht="15.75" x14ac:dyDescent="0.25">
      <c r="E18" s="21" t="s">
        <v>447</v>
      </c>
      <c r="F18" s="20">
        <v>2200</v>
      </c>
      <c r="G18" s="20">
        <v>2400</v>
      </c>
    </row>
    <row r="19" spans="1:8" ht="15.75" x14ac:dyDescent="0.25">
      <c r="E19" s="21" t="s">
        <v>448</v>
      </c>
      <c r="F19" s="20">
        <v>3000</v>
      </c>
      <c r="G19" s="20">
        <v>3000</v>
      </c>
    </row>
    <row r="20" spans="1:8" ht="15.75" x14ac:dyDescent="0.25">
      <c r="E20" s="21" t="s">
        <v>449</v>
      </c>
      <c r="F20" s="20">
        <v>4000</v>
      </c>
      <c r="G20" s="20">
        <v>4300</v>
      </c>
    </row>
    <row r="22" spans="1:8" ht="15.75" x14ac:dyDescent="0.25">
      <c r="A22" s="72" t="s">
        <v>450</v>
      </c>
      <c r="B22" s="20">
        <v>1</v>
      </c>
      <c r="C22" s="20">
        <v>2</v>
      </c>
      <c r="D22" s="20">
        <v>3</v>
      </c>
      <c r="E22" s="20">
        <v>4</v>
      </c>
      <c r="F22" s="20">
        <v>5</v>
      </c>
      <c r="G22" s="20">
        <v>6</v>
      </c>
      <c r="H22" s="20">
        <v>7</v>
      </c>
    </row>
    <row r="23" spans="1:8" ht="15.75" x14ac:dyDescent="0.25">
      <c r="A23" s="72" t="s">
        <v>451</v>
      </c>
      <c r="B23" s="20">
        <v>1.02</v>
      </c>
      <c r="C23" s="20">
        <v>1</v>
      </c>
      <c r="D23" s="20">
        <v>1.1299999999999999</v>
      </c>
      <c r="E23" s="20">
        <v>1.2</v>
      </c>
      <c r="F23" s="20">
        <v>1.28</v>
      </c>
      <c r="G23" s="20">
        <v>1.36</v>
      </c>
      <c r="H23" s="20">
        <v>1.45</v>
      </c>
    </row>
    <row r="25" spans="1:8" ht="15.75" x14ac:dyDescent="0.25">
      <c r="A25" s="32" t="s">
        <v>47</v>
      </c>
    </row>
    <row r="26" spans="1:8" ht="42" customHeight="1" x14ac:dyDescent="0.25">
      <c r="A26" s="225" t="s">
        <v>459</v>
      </c>
      <c r="B26" s="225"/>
      <c r="C26" s="225"/>
      <c r="D26" s="225"/>
      <c r="E26" s="225"/>
      <c r="F26" s="225"/>
      <c r="G26" s="225"/>
      <c r="H26" s="225"/>
    </row>
    <row r="27" spans="1:8" ht="16.5" x14ac:dyDescent="0.25">
      <c r="A27" s="60" t="s">
        <v>452</v>
      </c>
    </row>
    <row r="28" spans="1:8" ht="42" customHeight="1" x14ac:dyDescent="0.25">
      <c r="A28" s="225" t="s">
        <v>460</v>
      </c>
      <c r="B28" s="225"/>
      <c r="C28" s="225"/>
      <c r="D28" s="225"/>
      <c r="E28" s="225"/>
      <c r="F28" s="225"/>
      <c r="G28" s="225"/>
      <c r="H28" s="225"/>
    </row>
    <row r="29" spans="1:8" ht="16.5" x14ac:dyDescent="0.25">
      <c r="A29" s="60" t="s">
        <v>453</v>
      </c>
    </row>
    <row r="30" spans="1:8" ht="16.5" x14ac:dyDescent="0.25">
      <c r="A30" s="60" t="s">
        <v>454</v>
      </c>
    </row>
    <row r="32" spans="1:8" x14ac:dyDescent="0.25">
      <c r="A32" s="44"/>
      <c r="B32" s="44"/>
      <c r="C32" s="44"/>
      <c r="D32" s="44"/>
      <c r="E32" s="44"/>
      <c r="F32" s="44"/>
      <c r="G32" s="44"/>
      <c r="H32" s="44"/>
    </row>
    <row r="33" spans="1:8" x14ac:dyDescent="0.25">
      <c r="A33" s="44"/>
      <c r="B33" s="44"/>
      <c r="C33" s="44"/>
      <c r="D33" s="44"/>
      <c r="E33" s="44"/>
      <c r="F33" s="44"/>
      <c r="G33" s="44"/>
      <c r="H33" s="44"/>
    </row>
    <row r="34" spans="1:8" x14ac:dyDescent="0.25">
      <c r="A34" s="44"/>
      <c r="B34" s="44"/>
      <c r="C34" s="44"/>
      <c r="D34" s="44"/>
      <c r="E34" s="44"/>
      <c r="F34" s="44"/>
      <c r="G34" s="44"/>
      <c r="H34" s="44"/>
    </row>
    <row r="35" spans="1:8" x14ac:dyDescent="0.25">
      <c r="A35" s="44"/>
      <c r="B35" s="44"/>
      <c r="C35" s="44"/>
      <c r="D35" s="44"/>
      <c r="E35" s="44"/>
      <c r="F35" s="44"/>
      <c r="G35" s="44"/>
      <c r="H35" s="44"/>
    </row>
    <row r="36" spans="1:8" x14ac:dyDescent="0.25">
      <c r="A36" s="44"/>
      <c r="B36" s="44"/>
      <c r="C36" s="44"/>
      <c r="D36" s="44"/>
      <c r="E36" s="44"/>
      <c r="F36" s="44"/>
      <c r="G36" s="44"/>
      <c r="H36" s="44"/>
    </row>
    <row r="37" spans="1:8" x14ac:dyDescent="0.25">
      <c r="A37" s="44"/>
      <c r="B37" s="44"/>
      <c r="C37" s="44"/>
      <c r="D37" s="44"/>
      <c r="E37" s="44"/>
      <c r="F37" s="44"/>
      <c r="G37" s="44"/>
      <c r="H37" s="44"/>
    </row>
    <row r="38" spans="1:8" x14ac:dyDescent="0.25">
      <c r="A38" s="44"/>
      <c r="B38" s="44"/>
      <c r="C38" s="44"/>
      <c r="D38" s="44"/>
      <c r="E38" s="44"/>
      <c r="F38" s="44"/>
      <c r="G38" s="44"/>
      <c r="H38" s="44"/>
    </row>
    <row r="39" spans="1:8" x14ac:dyDescent="0.25">
      <c r="A39" s="44"/>
      <c r="B39" s="44"/>
      <c r="C39" s="44"/>
      <c r="D39" s="44"/>
      <c r="E39" s="44"/>
      <c r="F39" s="44"/>
      <c r="G39" s="44"/>
      <c r="H39" s="44"/>
    </row>
    <row r="40" spans="1:8" x14ac:dyDescent="0.25">
      <c r="A40" s="44"/>
      <c r="B40" s="44"/>
      <c r="C40" s="44"/>
      <c r="D40" s="44"/>
      <c r="E40" s="44"/>
      <c r="F40" s="44"/>
      <c r="G40" s="44"/>
      <c r="H40" s="44"/>
    </row>
    <row r="41" spans="1:8" x14ac:dyDescent="0.25">
      <c r="A41" s="44"/>
      <c r="B41" s="44"/>
      <c r="C41" s="44"/>
      <c r="D41" s="44"/>
      <c r="E41" s="44"/>
      <c r="F41" s="44"/>
      <c r="G41" s="44"/>
      <c r="H41" s="44"/>
    </row>
    <row r="42" spans="1:8" x14ac:dyDescent="0.25">
      <c r="A42" s="44"/>
      <c r="B42" s="44"/>
      <c r="C42" s="44"/>
      <c r="D42" s="44"/>
      <c r="E42" s="44"/>
      <c r="F42" s="44"/>
      <c r="G42" s="44"/>
      <c r="H42" s="44"/>
    </row>
    <row r="43" spans="1:8" x14ac:dyDescent="0.25">
      <c r="A43" s="44"/>
      <c r="B43" s="44"/>
      <c r="C43" s="44"/>
      <c r="D43" s="44"/>
      <c r="E43" s="44"/>
      <c r="F43" s="44"/>
      <c r="G43" s="44"/>
      <c r="H43" s="44"/>
    </row>
    <row r="44" spans="1:8" x14ac:dyDescent="0.25">
      <c r="A44" s="44"/>
      <c r="B44" s="44"/>
      <c r="C44" s="44"/>
      <c r="D44" s="44"/>
      <c r="E44" s="44"/>
      <c r="F44" s="44"/>
      <c r="G44" s="44"/>
      <c r="H44" s="44"/>
    </row>
    <row r="45" spans="1:8" x14ac:dyDescent="0.25">
      <c r="A45" s="44"/>
      <c r="B45" s="44"/>
      <c r="C45" s="44"/>
      <c r="D45" s="44"/>
      <c r="E45" s="44"/>
      <c r="F45" s="44"/>
      <c r="G45" s="44"/>
      <c r="H45" s="44"/>
    </row>
    <row r="46" spans="1:8" x14ac:dyDescent="0.25">
      <c r="A46" s="44"/>
      <c r="B46" s="44"/>
      <c r="C46" s="44"/>
      <c r="D46" s="44"/>
      <c r="E46" s="44"/>
      <c r="F46" s="44"/>
      <c r="G46" s="44"/>
      <c r="H46" s="44"/>
    </row>
    <row r="47" spans="1:8" x14ac:dyDescent="0.25">
      <c r="A47" s="44"/>
      <c r="B47" s="44"/>
      <c r="C47" s="44"/>
      <c r="D47" s="44"/>
      <c r="E47" s="44"/>
      <c r="F47" s="44"/>
      <c r="G47" s="44"/>
      <c r="H47" s="44"/>
    </row>
  </sheetData>
  <mergeCells count="6">
    <mergeCell ref="A1:F1"/>
    <mergeCell ref="B15:C15"/>
    <mergeCell ref="E15:G15"/>
    <mergeCell ref="A26:H26"/>
    <mergeCell ref="A28:H28"/>
    <mergeCell ref="A2:H2"/>
  </mergeCells>
  <pageMargins left="0.7" right="0.2" top="0.25" bottom="0.2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E4" sqref="E4:E13"/>
    </sheetView>
  </sheetViews>
  <sheetFormatPr defaultRowHeight="15" x14ac:dyDescent="0.25"/>
  <cols>
    <col min="1" max="1" width="6.28515625" customWidth="1"/>
    <col min="2" max="2" width="12.5703125" customWidth="1"/>
    <col min="3" max="3" width="19.7109375" customWidth="1"/>
    <col min="4" max="4" width="12.42578125" customWidth="1"/>
    <col min="5" max="5" width="10.85546875" customWidth="1"/>
    <col min="6" max="6" width="11.140625" customWidth="1"/>
    <col min="8" max="8" width="13" customWidth="1"/>
  </cols>
  <sheetData>
    <row r="1" spans="1:8" ht="16.5" x14ac:dyDescent="0.25">
      <c r="A1" s="221" t="s">
        <v>496</v>
      </c>
      <c r="B1" s="221"/>
      <c r="C1" s="221"/>
      <c r="D1" s="221"/>
      <c r="E1" s="221"/>
      <c r="F1" s="221"/>
    </row>
    <row r="2" spans="1:8" ht="18.75" x14ac:dyDescent="0.3">
      <c r="A2" s="234" t="s">
        <v>497</v>
      </c>
      <c r="B2" s="234"/>
      <c r="C2" s="234"/>
      <c r="D2" s="234"/>
      <c r="E2" s="234"/>
      <c r="F2" s="234"/>
      <c r="G2" s="234"/>
      <c r="H2" s="234"/>
    </row>
    <row r="3" spans="1:8" ht="47.25" x14ac:dyDescent="0.25">
      <c r="A3" s="29" t="s">
        <v>93</v>
      </c>
      <c r="B3" s="29" t="s">
        <v>462</v>
      </c>
      <c r="C3" s="29" t="s">
        <v>265</v>
      </c>
      <c r="D3" s="29" t="s">
        <v>463</v>
      </c>
      <c r="E3" s="29" t="s">
        <v>502</v>
      </c>
      <c r="F3" s="29" t="s">
        <v>415</v>
      </c>
      <c r="G3" s="29" t="s">
        <v>503</v>
      </c>
      <c r="H3" s="29" t="s">
        <v>504</v>
      </c>
    </row>
    <row r="4" spans="1:8" ht="15.75" x14ac:dyDescent="0.25">
      <c r="A4" s="53">
        <v>1</v>
      </c>
      <c r="B4" s="31" t="s">
        <v>464</v>
      </c>
      <c r="C4" s="31"/>
      <c r="D4" s="94">
        <v>42075</v>
      </c>
      <c r="E4" s="31"/>
      <c r="F4" s="102"/>
      <c r="G4" s="31"/>
      <c r="H4" s="31"/>
    </row>
    <row r="5" spans="1:8" ht="15.75" x14ac:dyDescent="0.25">
      <c r="A5" s="53">
        <v>2</v>
      </c>
      <c r="B5" s="31" t="s">
        <v>465</v>
      </c>
      <c r="C5" s="31"/>
      <c r="D5" s="94">
        <v>42077</v>
      </c>
      <c r="E5" s="31"/>
      <c r="F5" s="102"/>
      <c r="G5" s="31"/>
      <c r="H5" s="31"/>
    </row>
    <row r="6" spans="1:8" ht="15.75" x14ac:dyDescent="0.25">
      <c r="A6" s="53">
        <v>3</v>
      </c>
      <c r="B6" s="31" t="s">
        <v>466</v>
      </c>
      <c r="C6" s="31"/>
      <c r="D6" s="94">
        <v>42079</v>
      </c>
      <c r="E6" s="31"/>
      <c r="F6" s="102"/>
      <c r="G6" s="31"/>
      <c r="H6" s="31"/>
    </row>
    <row r="7" spans="1:8" ht="15.75" x14ac:dyDescent="0.25">
      <c r="A7" s="53">
        <v>4</v>
      </c>
      <c r="B7" s="31" t="s">
        <v>467</v>
      </c>
      <c r="C7" s="31"/>
      <c r="D7" s="94">
        <v>42095</v>
      </c>
      <c r="E7" s="31"/>
      <c r="F7" s="102"/>
      <c r="G7" s="31"/>
      <c r="H7" s="31"/>
    </row>
    <row r="8" spans="1:8" ht="15.75" x14ac:dyDescent="0.25">
      <c r="A8" s="53">
        <v>5</v>
      </c>
      <c r="B8" s="31" t="s">
        <v>468</v>
      </c>
      <c r="C8" s="31"/>
      <c r="D8" s="94">
        <v>42096</v>
      </c>
      <c r="E8" s="31"/>
      <c r="F8" s="102"/>
      <c r="G8" s="31"/>
      <c r="H8" s="31"/>
    </row>
    <row r="9" spans="1:8" ht="15.75" x14ac:dyDescent="0.25">
      <c r="A9" s="53">
        <v>6</v>
      </c>
      <c r="B9" s="31" t="s">
        <v>527</v>
      </c>
      <c r="C9" s="31"/>
      <c r="D9" s="94">
        <v>42102</v>
      </c>
      <c r="E9" s="31"/>
      <c r="F9" s="102"/>
      <c r="G9" s="31"/>
      <c r="H9" s="31"/>
    </row>
    <row r="10" spans="1:8" ht="15.75" x14ac:dyDescent="0.25">
      <c r="A10" s="53">
        <v>7</v>
      </c>
      <c r="B10" s="31" t="s">
        <v>528</v>
      </c>
      <c r="C10" s="31"/>
      <c r="D10" s="94">
        <v>42106</v>
      </c>
      <c r="E10" s="31"/>
      <c r="F10" s="102"/>
      <c r="G10" s="31"/>
      <c r="H10" s="31"/>
    </row>
    <row r="11" spans="1:8" ht="15.75" x14ac:dyDescent="0.25">
      <c r="A11" s="53">
        <v>8</v>
      </c>
      <c r="B11" s="31" t="s">
        <v>469</v>
      </c>
      <c r="C11" s="31"/>
      <c r="D11" s="94">
        <v>42123</v>
      </c>
      <c r="E11" s="31"/>
      <c r="F11" s="102"/>
      <c r="G11" s="31"/>
      <c r="H11" s="31"/>
    </row>
    <row r="12" spans="1:8" ht="15.75" x14ac:dyDescent="0.25">
      <c r="A12" s="53">
        <v>9</v>
      </c>
      <c r="B12" s="31" t="s">
        <v>470</v>
      </c>
      <c r="C12" s="31"/>
      <c r="D12" s="94">
        <v>42128</v>
      </c>
      <c r="E12" s="31"/>
      <c r="F12" s="102"/>
      <c r="G12" s="31"/>
      <c r="H12" s="31"/>
    </row>
    <row r="13" spans="1:8" ht="15.75" x14ac:dyDescent="0.25">
      <c r="A13" s="53">
        <v>10</v>
      </c>
      <c r="B13" s="31" t="s">
        <v>471</v>
      </c>
      <c r="C13" s="31"/>
      <c r="D13" s="94">
        <v>42139</v>
      </c>
      <c r="E13" s="31"/>
      <c r="F13" s="102"/>
      <c r="G13" s="31"/>
      <c r="H13" s="31"/>
    </row>
    <row r="15" spans="1:8" x14ac:dyDescent="0.25">
      <c r="B15" s="245" t="s">
        <v>526</v>
      </c>
      <c r="C15" s="251"/>
      <c r="D15" s="251"/>
      <c r="E15" s="251"/>
      <c r="F15" s="251"/>
    </row>
    <row r="16" spans="1:8" ht="29.25" customHeight="1" x14ac:dyDescent="0.25">
      <c r="B16" s="53" t="s">
        <v>332</v>
      </c>
      <c r="C16" s="53" t="s">
        <v>265</v>
      </c>
      <c r="D16" s="53" t="s">
        <v>500</v>
      </c>
      <c r="E16" s="53" t="s">
        <v>501</v>
      </c>
      <c r="F16" s="53" t="s">
        <v>472</v>
      </c>
    </row>
    <row r="17" spans="1:8" ht="15.75" x14ac:dyDescent="0.25">
      <c r="B17" s="31" t="s">
        <v>473</v>
      </c>
      <c r="C17" s="31" t="s">
        <v>474</v>
      </c>
      <c r="D17" s="95">
        <v>2620</v>
      </c>
      <c r="E17" s="95">
        <v>2350</v>
      </c>
      <c r="F17" s="53" t="s">
        <v>311</v>
      </c>
    </row>
    <row r="18" spans="1:8" ht="15.75" x14ac:dyDescent="0.25">
      <c r="B18" s="31" t="s">
        <v>475</v>
      </c>
      <c r="C18" s="31" t="s">
        <v>476</v>
      </c>
      <c r="D18" s="95">
        <v>2060</v>
      </c>
      <c r="E18" s="95">
        <v>2690</v>
      </c>
      <c r="F18" s="53" t="s">
        <v>311</v>
      </c>
    </row>
    <row r="19" spans="1:8" ht="15.75" x14ac:dyDescent="0.25">
      <c r="B19" s="31" t="s">
        <v>477</v>
      </c>
      <c r="C19" s="31" t="s">
        <v>478</v>
      </c>
      <c r="D19" s="95">
        <v>3770</v>
      </c>
      <c r="E19" s="95">
        <v>3290</v>
      </c>
      <c r="F19" s="53" t="s">
        <v>311</v>
      </c>
    </row>
    <row r="20" spans="1:8" ht="15.75" x14ac:dyDescent="0.25">
      <c r="B20" s="31" t="s">
        <v>479</v>
      </c>
      <c r="C20" s="31" t="s">
        <v>480</v>
      </c>
      <c r="D20" s="95">
        <v>3970</v>
      </c>
      <c r="E20" s="95">
        <v>3490</v>
      </c>
      <c r="F20" s="53" t="s">
        <v>311</v>
      </c>
    </row>
    <row r="21" spans="1:8" ht="15.75" x14ac:dyDescent="0.25">
      <c r="B21" s="31" t="s">
        <v>481</v>
      </c>
      <c r="C21" s="31" t="s">
        <v>482</v>
      </c>
      <c r="D21" s="95">
        <v>2810</v>
      </c>
      <c r="E21" s="95">
        <v>2490</v>
      </c>
      <c r="F21" s="53" t="s">
        <v>311</v>
      </c>
    </row>
    <row r="22" spans="1:8" ht="15.75" x14ac:dyDescent="0.25">
      <c r="B22" s="31" t="s">
        <v>483</v>
      </c>
      <c r="C22" s="31" t="s">
        <v>484</v>
      </c>
      <c r="D22" s="95">
        <v>3170</v>
      </c>
      <c r="E22" s="95">
        <v>2890</v>
      </c>
      <c r="F22" s="53" t="s">
        <v>311</v>
      </c>
    </row>
    <row r="23" spans="1:8" ht="15.75" x14ac:dyDescent="0.25">
      <c r="B23" s="31" t="s">
        <v>485</v>
      </c>
      <c r="C23" s="31" t="s">
        <v>486</v>
      </c>
      <c r="D23" s="95">
        <v>4580</v>
      </c>
      <c r="E23" s="95">
        <v>3890</v>
      </c>
      <c r="F23" s="53" t="s">
        <v>311</v>
      </c>
    </row>
    <row r="25" spans="1:8" ht="15.75" x14ac:dyDescent="0.25">
      <c r="A25" s="250" t="s">
        <v>249</v>
      </c>
      <c r="B25" s="250"/>
    </row>
    <row r="26" spans="1:8" ht="15.75" x14ac:dyDescent="0.25">
      <c r="A26" s="231" t="s">
        <v>487</v>
      </c>
      <c r="B26" s="231"/>
      <c r="C26" s="231"/>
      <c r="D26" s="231"/>
      <c r="E26" s="231"/>
      <c r="F26" s="231"/>
      <c r="G26" s="231"/>
      <c r="H26" s="231"/>
    </row>
    <row r="27" spans="1:8" ht="15.75" x14ac:dyDescent="0.25">
      <c r="A27" s="231" t="s">
        <v>488</v>
      </c>
      <c r="B27" s="231"/>
      <c r="C27" s="231"/>
      <c r="D27" s="231"/>
      <c r="E27" s="231"/>
      <c r="F27" s="231"/>
      <c r="G27" s="231"/>
      <c r="H27" s="231"/>
    </row>
    <row r="28" spans="1:8" ht="15.75" x14ac:dyDescent="0.25">
      <c r="A28" s="231" t="s">
        <v>489</v>
      </c>
      <c r="B28" s="231"/>
      <c r="C28" s="231"/>
      <c r="D28" s="231"/>
      <c r="E28" s="231"/>
      <c r="F28" s="231"/>
      <c r="G28" s="231"/>
      <c r="H28" s="231"/>
    </row>
    <row r="29" spans="1:8" ht="50.25" customHeight="1" x14ac:dyDescent="0.25">
      <c r="A29" s="232" t="s">
        <v>498</v>
      </c>
      <c r="B29" s="231"/>
      <c r="C29" s="231"/>
      <c r="D29" s="231"/>
      <c r="E29" s="231"/>
      <c r="F29" s="231"/>
      <c r="G29" s="231"/>
      <c r="H29" s="231"/>
    </row>
    <row r="30" spans="1:8" ht="30" customHeight="1" x14ac:dyDescent="0.25">
      <c r="A30" s="232" t="s">
        <v>499</v>
      </c>
      <c r="B30" s="231"/>
      <c r="C30" s="231"/>
      <c r="D30" s="231"/>
      <c r="E30" s="231"/>
      <c r="F30" s="231"/>
      <c r="G30" s="231"/>
      <c r="H30" s="231"/>
    </row>
    <row r="31" spans="1:8" ht="15.75" x14ac:dyDescent="0.25">
      <c r="A31" s="249" t="s">
        <v>490</v>
      </c>
      <c r="B31" s="249"/>
      <c r="C31" s="249"/>
      <c r="D31" s="249"/>
      <c r="E31" s="249"/>
      <c r="F31" s="249"/>
      <c r="G31" s="249"/>
      <c r="H31" s="249"/>
    </row>
    <row r="32" spans="1:8" ht="16.5" x14ac:dyDescent="0.25">
      <c r="A32" s="231" t="s">
        <v>491</v>
      </c>
      <c r="B32" s="231"/>
      <c r="C32" s="231"/>
      <c r="D32" s="231"/>
      <c r="E32" s="231"/>
      <c r="F32" s="231"/>
      <c r="G32" s="231"/>
      <c r="H32" s="231"/>
    </row>
    <row r="33" spans="1:8" ht="15.75" x14ac:dyDescent="0.25">
      <c r="A33" s="231" t="s">
        <v>492</v>
      </c>
      <c r="B33" s="231"/>
      <c r="C33" s="231"/>
      <c r="D33" s="231"/>
      <c r="E33" s="231"/>
      <c r="F33" s="231"/>
      <c r="G33" s="231"/>
      <c r="H33" s="231"/>
    </row>
    <row r="34" spans="1:8" ht="15.75" x14ac:dyDescent="0.25">
      <c r="A34" s="231" t="s">
        <v>493</v>
      </c>
      <c r="B34" s="231"/>
      <c r="C34" s="231"/>
      <c r="D34" s="231"/>
      <c r="E34" s="231"/>
      <c r="F34" s="231"/>
      <c r="G34" s="231"/>
      <c r="H34" s="231"/>
    </row>
    <row r="35" spans="1:8" ht="15.75" x14ac:dyDescent="0.25">
      <c r="A35" s="231" t="s">
        <v>494</v>
      </c>
      <c r="B35" s="231"/>
      <c r="C35" s="231"/>
      <c r="D35" s="231"/>
      <c r="E35" s="231"/>
      <c r="F35" s="231"/>
      <c r="G35" s="231"/>
      <c r="H35" s="231"/>
    </row>
    <row r="36" spans="1:8" ht="15.75" x14ac:dyDescent="0.25">
      <c r="A36" s="231" t="s">
        <v>495</v>
      </c>
      <c r="B36" s="231"/>
      <c r="C36" s="231"/>
      <c r="D36" s="231"/>
      <c r="E36" s="231"/>
      <c r="F36" s="231"/>
      <c r="G36" s="231"/>
      <c r="H36" s="231"/>
    </row>
    <row r="38" spans="1:8" x14ac:dyDescent="0.25">
      <c r="A38" s="44"/>
      <c r="B38" s="44"/>
      <c r="C38" s="44"/>
      <c r="D38" s="44"/>
      <c r="E38" s="44"/>
      <c r="F38" s="44"/>
      <c r="G38" s="44"/>
      <c r="H38" s="44"/>
    </row>
    <row r="39" spans="1:8" x14ac:dyDescent="0.25">
      <c r="A39" s="44"/>
      <c r="B39" s="44"/>
      <c r="C39" s="44"/>
      <c r="D39" s="44"/>
      <c r="E39" s="44"/>
      <c r="F39" s="44"/>
      <c r="G39" s="44"/>
      <c r="H39" s="44"/>
    </row>
    <row r="40" spans="1:8" x14ac:dyDescent="0.25">
      <c r="A40" s="44"/>
      <c r="B40" s="44"/>
      <c r="C40" s="44"/>
      <c r="D40" s="44"/>
      <c r="E40" s="44"/>
      <c r="F40" s="44"/>
      <c r="G40" s="44"/>
      <c r="H40" s="44"/>
    </row>
    <row r="41" spans="1:8" x14ac:dyDescent="0.25">
      <c r="A41" s="44"/>
      <c r="B41" s="44"/>
      <c r="C41" s="44"/>
      <c r="D41" s="44"/>
      <c r="E41" s="44"/>
      <c r="F41" s="44"/>
      <c r="G41" s="44"/>
      <c r="H41" s="44"/>
    </row>
    <row r="42" spans="1:8" x14ac:dyDescent="0.25">
      <c r="A42" s="44"/>
      <c r="B42" s="44"/>
      <c r="C42" s="44"/>
      <c r="D42" s="44"/>
      <c r="E42" s="44"/>
      <c r="F42" s="44"/>
      <c r="G42" s="44"/>
      <c r="H42" s="44"/>
    </row>
    <row r="43" spans="1:8" x14ac:dyDescent="0.25">
      <c r="A43" s="44"/>
      <c r="B43" s="44"/>
      <c r="C43" s="44"/>
      <c r="D43" s="44"/>
      <c r="E43" s="44"/>
      <c r="F43" s="44"/>
      <c r="G43" s="44"/>
      <c r="H43" s="44"/>
    </row>
    <row r="44" spans="1:8" x14ac:dyDescent="0.25">
      <c r="A44" s="44"/>
      <c r="B44" s="44"/>
      <c r="C44" s="44"/>
      <c r="D44" s="44"/>
      <c r="E44" s="44"/>
      <c r="F44" s="44"/>
      <c r="G44" s="44"/>
      <c r="H44" s="44"/>
    </row>
    <row r="45" spans="1:8" x14ac:dyDescent="0.25">
      <c r="A45" s="44"/>
      <c r="B45" s="44"/>
      <c r="C45" s="44"/>
      <c r="D45" s="44"/>
      <c r="E45" s="44"/>
      <c r="F45" s="44"/>
      <c r="G45" s="44"/>
      <c r="H45" s="44"/>
    </row>
    <row r="46" spans="1:8" x14ac:dyDescent="0.25">
      <c r="A46" s="44"/>
      <c r="B46" s="44"/>
      <c r="C46" s="44"/>
      <c r="D46" s="44"/>
      <c r="E46" s="44"/>
      <c r="F46" s="44"/>
      <c r="G46" s="44"/>
      <c r="H46" s="44"/>
    </row>
  </sheetData>
  <mergeCells count="15">
    <mergeCell ref="A28:H28"/>
    <mergeCell ref="A29:H29"/>
    <mergeCell ref="A30:H30"/>
    <mergeCell ref="A31:H31"/>
    <mergeCell ref="A1:F1"/>
    <mergeCell ref="A2:H2"/>
    <mergeCell ref="A25:B25"/>
    <mergeCell ref="A26:H26"/>
    <mergeCell ref="A27:H27"/>
    <mergeCell ref="B15:F15"/>
    <mergeCell ref="A32:H32"/>
    <mergeCell ref="A33:H33"/>
    <mergeCell ref="A34:H34"/>
    <mergeCell ref="A35:H35"/>
    <mergeCell ref="A36:H36"/>
  </mergeCells>
  <pageMargins left="0.7" right="0.2" top="0.25" bottom="0.2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O35" sqref="O35"/>
    </sheetView>
  </sheetViews>
  <sheetFormatPr defaultRowHeight="15" x14ac:dyDescent="0.25"/>
  <cols>
    <col min="1" max="1" width="7.28515625" customWidth="1"/>
    <col min="3" max="3" width="10.42578125" bestFit="1" customWidth="1"/>
    <col min="5" max="5" width="9" customWidth="1"/>
    <col min="6" max="6" width="14.5703125" customWidth="1"/>
    <col min="7" max="7" width="11.42578125" customWidth="1"/>
    <col min="8" max="8" width="15" customWidth="1"/>
    <col min="11" max="11" width="17.42578125" customWidth="1"/>
  </cols>
  <sheetData>
    <row r="1" spans="1:11" ht="21" thickBot="1" x14ac:dyDescent="0.35">
      <c r="A1" s="254" t="s">
        <v>776</v>
      </c>
      <c r="B1" s="254"/>
      <c r="C1" s="254"/>
      <c r="D1" s="254"/>
      <c r="E1" s="254"/>
      <c r="F1" s="254"/>
      <c r="G1" s="254"/>
      <c r="H1" s="254"/>
    </row>
    <row r="2" spans="1:11" ht="31.5" x14ac:dyDescent="0.25">
      <c r="A2" s="148" t="s">
        <v>12</v>
      </c>
      <c r="B2" s="149" t="s">
        <v>777</v>
      </c>
      <c r="C2" s="149" t="s">
        <v>778</v>
      </c>
      <c r="D2" s="149" t="s">
        <v>684</v>
      </c>
      <c r="E2" s="149" t="s">
        <v>779</v>
      </c>
      <c r="F2" s="149" t="s">
        <v>658</v>
      </c>
      <c r="G2" s="149" t="s">
        <v>780</v>
      </c>
      <c r="H2" s="150" t="s">
        <v>781</v>
      </c>
      <c r="I2" s="151"/>
    </row>
    <row r="3" spans="1:11" ht="15.75" x14ac:dyDescent="0.25">
      <c r="A3" s="152">
        <v>1</v>
      </c>
      <c r="B3" s="153" t="s">
        <v>782</v>
      </c>
      <c r="C3" s="154"/>
      <c r="D3" s="154"/>
      <c r="E3" s="153">
        <v>50</v>
      </c>
      <c r="F3" s="155"/>
      <c r="G3" s="156"/>
      <c r="H3" s="157"/>
      <c r="I3" s="151"/>
    </row>
    <row r="4" spans="1:11" ht="15.75" x14ac:dyDescent="0.25">
      <c r="A4" s="152">
        <v>2</v>
      </c>
      <c r="B4" s="159" t="s">
        <v>784</v>
      </c>
      <c r="C4" s="154"/>
      <c r="D4" s="154"/>
      <c r="E4" s="159">
        <v>35</v>
      </c>
      <c r="F4" s="155"/>
      <c r="G4" s="156"/>
      <c r="H4" s="157"/>
      <c r="I4" s="151"/>
    </row>
    <row r="5" spans="1:11" ht="15.75" x14ac:dyDescent="0.25">
      <c r="A5" s="152">
        <v>3</v>
      </c>
      <c r="B5" s="159" t="s">
        <v>786</v>
      </c>
      <c r="C5" s="154"/>
      <c r="D5" s="154"/>
      <c r="E5" s="159">
        <v>65</v>
      </c>
      <c r="F5" s="155"/>
      <c r="G5" s="156"/>
      <c r="H5" s="157"/>
      <c r="I5" s="151"/>
    </row>
    <row r="6" spans="1:11" ht="15.75" x14ac:dyDescent="0.25">
      <c r="A6" s="152">
        <v>4</v>
      </c>
      <c r="B6" s="159" t="s">
        <v>788</v>
      </c>
      <c r="C6" s="154"/>
      <c r="D6" s="154"/>
      <c r="E6" s="159">
        <v>35</v>
      </c>
      <c r="F6" s="155"/>
      <c r="G6" s="156"/>
      <c r="H6" s="157"/>
      <c r="I6" s="151"/>
    </row>
    <row r="7" spans="1:11" ht="15.75" x14ac:dyDescent="0.25">
      <c r="A7" s="152">
        <v>5</v>
      </c>
      <c r="B7" s="159" t="s">
        <v>789</v>
      </c>
      <c r="C7" s="154"/>
      <c r="D7" s="154"/>
      <c r="E7" s="159">
        <v>70</v>
      </c>
      <c r="F7" s="155"/>
      <c r="G7" s="156"/>
      <c r="H7" s="157"/>
      <c r="I7" s="151"/>
    </row>
    <row r="8" spans="1:11" ht="15.75" x14ac:dyDescent="0.25">
      <c r="A8" s="152">
        <v>6</v>
      </c>
      <c r="B8" s="159" t="s">
        <v>790</v>
      </c>
      <c r="C8" s="154"/>
      <c r="D8" s="154"/>
      <c r="E8" s="159">
        <v>50</v>
      </c>
      <c r="F8" s="155"/>
      <c r="G8" s="156"/>
      <c r="H8" s="157"/>
      <c r="I8" s="151"/>
      <c r="J8" s="151"/>
      <c r="K8" s="151"/>
    </row>
    <row r="9" spans="1:11" ht="15.75" x14ac:dyDescent="0.25">
      <c r="A9" s="152">
        <v>7</v>
      </c>
      <c r="B9" s="159" t="s">
        <v>791</v>
      </c>
      <c r="C9" s="154"/>
      <c r="D9" s="154"/>
      <c r="E9" s="159">
        <v>40</v>
      </c>
      <c r="F9" s="155"/>
      <c r="G9" s="156"/>
      <c r="H9" s="157"/>
      <c r="I9" s="151"/>
      <c r="J9" s="151"/>
      <c r="K9" s="151"/>
    </row>
    <row r="10" spans="1:11" ht="15.75" x14ac:dyDescent="0.25">
      <c r="A10" s="152">
        <v>8</v>
      </c>
      <c r="B10" s="159" t="s">
        <v>792</v>
      </c>
      <c r="C10" s="154"/>
      <c r="D10" s="154"/>
      <c r="E10" s="159">
        <v>30</v>
      </c>
      <c r="F10" s="155"/>
      <c r="G10" s="156"/>
      <c r="H10" s="157"/>
      <c r="I10" s="151"/>
      <c r="J10" s="151"/>
      <c r="K10" s="151"/>
    </row>
    <row r="11" spans="1:11" ht="15.75" x14ac:dyDescent="0.25">
      <c r="A11" s="152">
        <v>9</v>
      </c>
      <c r="B11" s="159" t="s">
        <v>793</v>
      </c>
      <c r="C11" s="154"/>
      <c r="D11" s="154"/>
      <c r="E11" s="159">
        <v>70</v>
      </c>
      <c r="F11" s="155"/>
      <c r="G11" s="156"/>
      <c r="H11" s="157"/>
      <c r="I11" s="151"/>
      <c r="J11" s="151"/>
      <c r="K11" s="151"/>
    </row>
    <row r="12" spans="1:11" ht="15.75" x14ac:dyDescent="0.25">
      <c r="A12" s="152">
        <v>10</v>
      </c>
      <c r="B12" s="159" t="s">
        <v>786</v>
      </c>
      <c r="C12" s="154"/>
      <c r="D12" s="154"/>
      <c r="E12" s="159">
        <v>65</v>
      </c>
      <c r="F12" s="155"/>
      <c r="G12" s="156"/>
      <c r="H12" s="157"/>
      <c r="I12" s="151"/>
      <c r="J12" s="151"/>
      <c r="K12" s="151"/>
    </row>
    <row r="13" spans="1:11" ht="16.5" thickBot="1" x14ac:dyDescent="0.3">
      <c r="A13" s="255" t="s">
        <v>794</v>
      </c>
      <c r="B13" s="256"/>
      <c r="C13" s="256"/>
      <c r="D13" s="256"/>
      <c r="E13" s="256"/>
      <c r="F13" s="156"/>
      <c r="G13" s="162"/>
      <c r="H13" s="161"/>
      <c r="I13" s="151"/>
      <c r="J13" s="151"/>
      <c r="K13" s="151"/>
    </row>
    <row r="14" spans="1:11" ht="15.75" x14ac:dyDescent="0.25">
      <c r="A14" s="151"/>
      <c r="B14" s="151"/>
      <c r="C14" s="151"/>
      <c r="D14" s="151"/>
      <c r="E14" s="151"/>
      <c r="F14" s="151"/>
      <c r="G14" s="151"/>
      <c r="H14" s="151"/>
      <c r="I14" s="151"/>
      <c r="J14" s="151"/>
      <c r="K14" s="151"/>
    </row>
    <row r="15" spans="1:11" ht="16.5" thickBot="1" x14ac:dyDescent="0.3">
      <c r="A15" s="257" t="s">
        <v>795</v>
      </c>
      <c r="B15" s="257"/>
      <c r="C15" s="257"/>
      <c r="D15" s="257"/>
      <c r="E15" s="151"/>
      <c r="F15" s="258" t="s">
        <v>796</v>
      </c>
      <c r="G15" s="258"/>
      <c r="H15" s="258"/>
      <c r="I15" s="258"/>
      <c r="K15" s="151"/>
    </row>
    <row r="16" spans="1:11" ht="31.5" x14ac:dyDescent="0.25">
      <c r="A16" s="163" t="s">
        <v>777</v>
      </c>
      <c r="B16" s="149" t="s">
        <v>778</v>
      </c>
      <c r="C16" s="149" t="s">
        <v>797</v>
      </c>
      <c r="D16" s="150" t="s">
        <v>798</v>
      </c>
      <c r="E16" s="164"/>
      <c r="F16" s="163" t="s">
        <v>235</v>
      </c>
      <c r="G16" s="165" t="s">
        <v>243</v>
      </c>
      <c r="H16" s="165" t="s">
        <v>799</v>
      </c>
      <c r="I16" s="166" t="s">
        <v>233</v>
      </c>
      <c r="K16" s="151"/>
    </row>
    <row r="17" spans="1:11" ht="15.75" x14ac:dyDescent="0.25">
      <c r="A17" s="158" t="s">
        <v>243</v>
      </c>
      <c r="B17" s="159" t="s">
        <v>785</v>
      </c>
      <c r="C17" s="159">
        <v>3000</v>
      </c>
      <c r="D17" s="167">
        <v>3500</v>
      </c>
      <c r="E17" s="151"/>
      <c r="F17" s="168" t="s">
        <v>800</v>
      </c>
      <c r="G17" s="169">
        <v>5.0000000000000001E-3</v>
      </c>
      <c r="H17" s="169">
        <v>0.01</v>
      </c>
      <c r="I17" s="170">
        <v>1.4999999999999999E-2</v>
      </c>
      <c r="K17" s="151"/>
    </row>
    <row r="18" spans="1:11" ht="15.75" x14ac:dyDescent="0.25">
      <c r="A18" s="158" t="s">
        <v>799</v>
      </c>
      <c r="B18" s="159" t="s">
        <v>783</v>
      </c>
      <c r="C18" s="159">
        <v>4000</v>
      </c>
      <c r="D18" s="167">
        <v>4000</v>
      </c>
      <c r="E18" s="151"/>
      <c r="F18" s="168" t="s">
        <v>801</v>
      </c>
      <c r="G18" s="169">
        <v>6.0000000000000001E-3</v>
      </c>
      <c r="H18" s="169">
        <v>1.2E-2</v>
      </c>
      <c r="I18" s="170">
        <v>1.7999999999999999E-2</v>
      </c>
      <c r="K18" s="151"/>
    </row>
    <row r="19" spans="1:11" ht="16.5" thickBot="1" x14ac:dyDescent="0.3">
      <c r="A19" s="160" t="s">
        <v>233</v>
      </c>
      <c r="B19" s="171" t="s">
        <v>787</v>
      </c>
      <c r="C19" s="171">
        <v>10000</v>
      </c>
      <c r="D19" s="172">
        <v>11000</v>
      </c>
      <c r="E19" s="151"/>
      <c r="F19" s="168" t="s">
        <v>802</v>
      </c>
      <c r="G19" s="173">
        <v>7.0000000000000001E-3</v>
      </c>
      <c r="H19" s="173">
        <v>1.4E-2</v>
      </c>
      <c r="I19" s="174">
        <v>2.1000000000000001E-2</v>
      </c>
      <c r="K19" s="151"/>
    </row>
    <row r="20" spans="1:11" ht="15.75" x14ac:dyDescent="0.25">
      <c r="A20" s="176"/>
      <c r="B20" s="176"/>
      <c r="C20" s="176"/>
      <c r="D20" s="176"/>
      <c r="E20" s="151"/>
      <c r="F20" s="178"/>
      <c r="G20" s="177"/>
      <c r="H20" s="177"/>
      <c r="I20" s="177"/>
      <c r="K20" s="151"/>
    </row>
    <row r="21" spans="1:11" ht="28.5" customHeight="1" x14ac:dyDescent="0.25">
      <c r="A21" s="176"/>
      <c r="B21" s="176"/>
      <c r="C21" s="176"/>
      <c r="D21" s="176"/>
      <c r="E21" s="151"/>
      <c r="F21" s="179" t="s">
        <v>811</v>
      </c>
      <c r="G21" s="259" t="s">
        <v>781</v>
      </c>
      <c r="H21" s="259"/>
      <c r="I21" s="177"/>
      <c r="K21" s="151"/>
    </row>
    <row r="22" spans="1:11" ht="15.75" x14ac:dyDescent="0.25">
      <c r="A22" s="176"/>
      <c r="B22" s="176"/>
      <c r="C22" s="176"/>
      <c r="D22" s="176"/>
      <c r="E22" s="151"/>
      <c r="F22" s="159" t="s">
        <v>783</v>
      </c>
      <c r="G22" s="260"/>
      <c r="H22" s="260"/>
      <c r="I22" s="177"/>
      <c r="K22" s="151"/>
    </row>
    <row r="23" spans="1:11" ht="15.75" x14ac:dyDescent="0.25">
      <c r="A23" s="176"/>
      <c r="B23" s="176"/>
      <c r="C23" s="176"/>
      <c r="D23" s="176"/>
      <c r="E23" s="151"/>
      <c r="F23" s="159" t="s">
        <v>785</v>
      </c>
      <c r="G23" s="260"/>
      <c r="H23" s="260"/>
      <c r="I23" s="177"/>
      <c r="K23" s="151"/>
    </row>
    <row r="24" spans="1:11" ht="15.75" x14ac:dyDescent="0.25">
      <c r="A24" s="176"/>
      <c r="B24" s="176"/>
      <c r="C24" s="176"/>
      <c r="D24" s="176"/>
      <c r="E24" s="151"/>
      <c r="F24" s="159" t="s">
        <v>787</v>
      </c>
      <c r="G24" s="260"/>
      <c r="H24" s="260"/>
      <c r="I24" s="177"/>
      <c r="K24" s="151"/>
    </row>
    <row r="25" spans="1:11" ht="15.75" x14ac:dyDescent="0.25">
      <c r="A25" s="151"/>
      <c r="B25" s="151"/>
      <c r="C25" s="151"/>
      <c r="D25" s="151"/>
      <c r="E25" s="151"/>
      <c r="F25" s="151"/>
      <c r="G25" s="151"/>
      <c r="H25" s="151"/>
      <c r="I25" s="151"/>
      <c r="J25" s="151"/>
      <c r="K25" s="151"/>
    </row>
    <row r="26" spans="1:11" ht="17.25" x14ac:dyDescent="0.25">
      <c r="A26" s="175" t="s">
        <v>803</v>
      </c>
      <c r="B26" s="175"/>
      <c r="C26" s="175"/>
      <c r="D26" s="175"/>
      <c r="E26" s="175"/>
      <c r="F26" s="175"/>
      <c r="G26" s="175"/>
      <c r="H26" s="175"/>
      <c r="I26" s="175"/>
      <c r="J26" s="175"/>
      <c r="K26" s="175"/>
    </row>
    <row r="27" spans="1:11" ht="17.25" x14ac:dyDescent="0.25">
      <c r="A27" s="175" t="s">
        <v>804</v>
      </c>
      <c r="B27" s="175"/>
      <c r="C27" s="175"/>
      <c r="D27" s="175"/>
      <c r="E27" s="175"/>
      <c r="F27" s="175"/>
      <c r="G27" s="175"/>
      <c r="H27" s="175"/>
      <c r="I27" s="175"/>
      <c r="J27" s="175"/>
      <c r="K27" s="175"/>
    </row>
    <row r="28" spans="1:11" ht="39.75" customHeight="1" x14ac:dyDescent="0.25">
      <c r="A28" s="253" t="s">
        <v>809</v>
      </c>
      <c r="B28" s="252"/>
      <c r="C28" s="252"/>
      <c r="D28" s="252"/>
      <c r="E28" s="252"/>
      <c r="F28" s="252"/>
      <c r="G28" s="252"/>
      <c r="H28" s="252"/>
      <c r="I28" s="252"/>
      <c r="J28" s="175"/>
      <c r="K28" s="175"/>
    </row>
    <row r="29" spans="1:11" ht="45.75" customHeight="1" x14ac:dyDescent="0.25">
      <c r="A29" s="253" t="s">
        <v>810</v>
      </c>
      <c r="B29" s="253"/>
      <c r="C29" s="253"/>
      <c r="D29" s="253"/>
      <c r="E29" s="253"/>
      <c r="F29" s="253"/>
      <c r="G29" s="253"/>
      <c r="H29" s="253"/>
      <c r="I29" s="253"/>
      <c r="J29" s="175"/>
      <c r="K29" s="175"/>
    </row>
    <row r="30" spans="1:11" ht="17.25" x14ac:dyDescent="0.25">
      <c r="A30" s="175" t="s">
        <v>805</v>
      </c>
      <c r="B30" s="175"/>
      <c r="C30" s="175"/>
      <c r="D30" s="175"/>
      <c r="E30" s="175"/>
      <c r="F30" s="175"/>
      <c r="G30" s="175"/>
      <c r="H30" s="175"/>
      <c r="I30" s="175"/>
      <c r="J30" s="175"/>
      <c r="K30" s="175"/>
    </row>
    <row r="31" spans="1:11" ht="17.25" x14ac:dyDescent="0.25">
      <c r="A31" s="252" t="s">
        <v>806</v>
      </c>
      <c r="B31" s="252"/>
      <c r="C31" s="252"/>
      <c r="D31" s="252"/>
      <c r="E31" s="252"/>
      <c r="F31" s="252"/>
      <c r="G31" s="252"/>
      <c r="H31" s="252"/>
      <c r="I31" s="252"/>
      <c r="J31" s="252"/>
      <c r="K31" s="252"/>
    </row>
    <row r="32" spans="1:11" ht="17.25" x14ac:dyDescent="0.25">
      <c r="A32" s="252" t="s">
        <v>807</v>
      </c>
      <c r="B32" s="252"/>
      <c r="C32" s="252"/>
      <c r="D32" s="252"/>
      <c r="E32" s="252"/>
      <c r="F32" s="252"/>
      <c r="G32" s="252"/>
      <c r="H32" s="252"/>
      <c r="I32" s="252"/>
      <c r="J32" s="252"/>
      <c r="K32" s="252"/>
    </row>
    <row r="33" spans="1:11" ht="17.25" x14ac:dyDescent="0.25">
      <c r="A33" s="252" t="s">
        <v>808</v>
      </c>
      <c r="B33" s="252"/>
      <c r="C33" s="252"/>
      <c r="D33" s="252"/>
      <c r="E33" s="252"/>
      <c r="F33" s="252"/>
      <c r="G33" s="252"/>
      <c r="H33" s="252"/>
      <c r="I33" s="252"/>
      <c r="J33" s="252"/>
      <c r="K33" s="252"/>
    </row>
    <row r="34" spans="1:11" x14ac:dyDescent="0.25">
      <c r="A34" s="44"/>
      <c r="B34" s="44"/>
      <c r="C34" s="44"/>
      <c r="D34" s="44"/>
      <c r="E34" s="44"/>
      <c r="F34" s="44"/>
      <c r="G34" s="44"/>
      <c r="H34" s="44"/>
      <c r="I34" s="44"/>
    </row>
    <row r="35" spans="1:11" x14ac:dyDescent="0.25">
      <c r="A35" s="44"/>
      <c r="B35" s="44"/>
      <c r="C35" s="44"/>
      <c r="D35" s="44"/>
      <c r="E35" s="44"/>
      <c r="F35" s="44"/>
      <c r="G35" s="44"/>
      <c r="H35" s="44"/>
      <c r="I35" s="44"/>
    </row>
    <row r="36" spans="1:11" x14ac:dyDescent="0.25">
      <c r="A36" s="44"/>
      <c r="B36" s="44"/>
      <c r="C36" s="44"/>
      <c r="D36" s="44"/>
      <c r="E36" s="44"/>
      <c r="F36" s="44"/>
      <c r="G36" s="44"/>
      <c r="H36" s="44"/>
      <c r="I36" s="44"/>
    </row>
    <row r="37" spans="1:11" x14ac:dyDescent="0.25">
      <c r="A37" s="44"/>
      <c r="B37" s="44"/>
      <c r="C37" s="44"/>
      <c r="D37" s="44"/>
      <c r="E37" s="44"/>
      <c r="F37" s="44"/>
      <c r="G37" s="44"/>
      <c r="H37" s="44"/>
      <c r="I37" s="44"/>
    </row>
    <row r="38" spans="1:11" x14ac:dyDescent="0.25">
      <c r="A38" s="44"/>
      <c r="B38" s="44"/>
      <c r="C38" s="44"/>
      <c r="D38" s="44"/>
      <c r="E38" s="44"/>
      <c r="F38" s="44"/>
      <c r="G38" s="44"/>
      <c r="H38" s="44"/>
      <c r="I38" s="44"/>
    </row>
    <row r="39" spans="1:11" x14ac:dyDescent="0.25">
      <c r="A39" s="44"/>
      <c r="B39" s="44"/>
      <c r="C39" s="44"/>
      <c r="D39" s="44"/>
      <c r="E39" s="44"/>
      <c r="F39" s="44"/>
      <c r="G39" s="44"/>
      <c r="H39" s="44"/>
      <c r="I39" s="44"/>
    </row>
    <row r="40" spans="1:11" x14ac:dyDescent="0.25">
      <c r="A40" s="44"/>
      <c r="B40" s="44"/>
      <c r="C40" s="44"/>
      <c r="D40" s="44"/>
      <c r="E40" s="44"/>
      <c r="F40" s="44"/>
      <c r="G40" s="44"/>
      <c r="H40" s="44"/>
      <c r="I40" s="44"/>
    </row>
    <row r="41" spans="1:11" x14ac:dyDescent="0.25">
      <c r="A41" s="44"/>
      <c r="B41" s="44"/>
      <c r="C41" s="44"/>
      <c r="D41" s="44"/>
      <c r="E41" s="44"/>
      <c r="F41" s="44"/>
      <c r="G41" s="44"/>
      <c r="H41" s="44"/>
      <c r="I41" s="44"/>
    </row>
    <row r="42" spans="1:11" x14ac:dyDescent="0.25">
      <c r="A42" s="44"/>
      <c r="B42" s="44"/>
      <c r="C42" s="44"/>
      <c r="D42" s="44"/>
      <c r="E42" s="44"/>
      <c r="F42" s="44"/>
      <c r="G42" s="44"/>
      <c r="H42" s="44"/>
      <c r="I42" s="44"/>
    </row>
    <row r="43" spans="1:11" x14ac:dyDescent="0.25">
      <c r="A43" s="44"/>
      <c r="B43" s="44"/>
      <c r="C43" s="44"/>
      <c r="D43" s="44"/>
      <c r="E43" s="44"/>
      <c r="F43" s="44"/>
      <c r="G43" s="44"/>
      <c r="H43" s="44"/>
      <c r="I43" s="44"/>
    </row>
    <row r="44" spans="1:11" x14ac:dyDescent="0.25">
      <c r="A44" s="44"/>
      <c r="B44" s="44"/>
      <c r="C44" s="44"/>
      <c r="D44" s="44"/>
      <c r="E44" s="44"/>
      <c r="F44" s="44"/>
      <c r="G44" s="44"/>
      <c r="H44" s="44"/>
      <c r="I44" s="44"/>
    </row>
    <row r="45" spans="1:11" x14ac:dyDescent="0.25">
      <c r="A45" s="44"/>
      <c r="B45" s="44"/>
      <c r="C45" s="44"/>
      <c r="D45" s="44"/>
      <c r="E45" s="44"/>
      <c r="F45" s="44"/>
      <c r="G45" s="44"/>
      <c r="H45" s="44"/>
      <c r="I45" s="44"/>
    </row>
  </sheetData>
  <mergeCells count="13">
    <mergeCell ref="A32:K32"/>
    <mergeCell ref="A33:K33"/>
    <mergeCell ref="A28:I28"/>
    <mergeCell ref="A29:I29"/>
    <mergeCell ref="A1:H1"/>
    <mergeCell ref="A13:E13"/>
    <mergeCell ref="A15:D15"/>
    <mergeCell ref="F15:I15"/>
    <mergeCell ref="G21:H21"/>
    <mergeCell ref="G22:H22"/>
    <mergeCell ref="G23:H23"/>
    <mergeCell ref="G24:H24"/>
    <mergeCell ref="A31:K31"/>
  </mergeCells>
  <pageMargins left="0.45" right="0.2" top="0.25" bottom="0.2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O44" sqref="O44"/>
    </sheetView>
  </sheetViews>
  <sheetFormatPr defaultRowHeight="15" x14ac:dyDescent="0.25"/>
  <cols>
    <col min="1" max="1" width="6.5703125" customWidth="1"/>
    <col min="3" max="3" width="7.42578125" customWidth="1"/>
    <col min="4" max="4" width="8" customWidth="1"/>
    <col min="5" max="5" width="11.7109375" customWidth="1"/>
    <col min="6" max="6" width="8.42578125" customWidth="1"/>
    <col min="8" max="8" width="7.85546875" customWidth="1"/>
    <col min="9" max="9" width="8.140625" customWidth="1"/>
    <col min="10" max="10" width="7.85546875" customWidth="1"/>
  </cols>
  <sheetData>
    <row r="1" spans="1:11" ht="16.5" x14ac:dyDescent="0.25">
      <c r="A1" s="261" t="s">
        <v>812</v>
      </c>
      <c r="B1" s="261"/>
      <c r="C1" s="261"/>
      <c r="D1" s="261"/>
      <c r="E1" s="261"/>
      <c r="F1" s="261"/>
      <c r="G1" s="261"/>
      <c r="H1" s="261"/>
      <c r="I1" s="261"/>
      <c r="J1" s="261"/>
      <c r="K1" s="261"/>
    </row>
    <row r="2" spans="1:11" ht="49.5" x14ac:dyDescent="0.25">
      <c r="A2" s="79" t="s">
        <v>93</v>
      </c>
      <c r="B2" s="79" t="s">
        <v>813</v>
      </c>
      <c r="C2" s="180" t="s">
        <v>814</v>
      </c>
      <c r="D2" s="180" t="s">
        <v>815</v>
      </c>
      <c r="E2" s="180" t="s">
        <v>155</v>
      </c>
      <c r="F2" s="180" t="s">
        <v>816</v>
      </c>
      <c r="G2" s="180" t="s">
        <v>725</v>
      </c>
      <c r="H2" s="180" t="s">
        <v>524</v>
      </c>
      <c r="I2" s="79" t="s">
        <v>137</v>
      </c>
      <c r="J2" s="180" t="s">
        <v>156</v>
      </c>
      <c r="K2" s="180" t="s">
        <v>817</v>
      </c>
    </row>
    <row r="3" spans="1:11" ht="16.5" x14ac:dyDescent="0.25">
      <c r="A3" s="181">
        <v>1</v>
      </c>
      <c r="B3" s="88" t="s">
        <v>818</v>
      </c>
      <c r="C3" s="88" t="s">
        <v>709</v>
      </c>
      <c r="D3" s="88">
        <v>600</v>
      </c>
      <c r="E3" s="88">
        <v>23</v>
      </c>
      <c r="F3" s="182"/>
      <c r="G3" s="182"/>
      <c r="H3" s="182"/>
      <c r="I3" s="182"/>
      <c r="J3" s="182"/>
      <c r="K3" s="182"/>
    </row>
    <row r="4" spans="1:11" ht="16.5" x14ac:dyDescent="0.25">
      <c r="A4" s="181">
        <v>2</v>
      </c>
      <c r="B4" s="88" t="s">
        <v>819</v>
      </c>
      <c r="C4" s="88" t="s">
        <v>708</v>
      </c>
      <c r="D4" s="88">
        <v>480</v>
      </c>
      <c r="E4" s="88">
        <v>25</v>
      </c>
      <c r="F4" s="182"/>
      <c r="G4" s="182"/>
      <c r="H4" s="182"/>
      <c r="I4" s="182"/>
      <c r="J4" s="182"/>
      <c r="K4" s="182"/>
    </row>
    <row r="5" spans="1:11" ht="16.5" x14ac:dyDescent="0.25">
      <c r="A5" s="181">
        <v>3</v>
      </c>
      <c r="B5" s="88" t="s">
        <v>820</v>
      </c>
      <c r="C5" s="88" t="s">
        <v>710</v>
      </c>
      <c r="D5" s="88">
        <v>390</v>
      </c>
      <c r="E5" s="88">
        <v>28</v>
      </c>
      <c r="F5" s="182"/>
      <c r="G5" s="182"/>
      <c r="H5" s="182"/>
      <c r="I5" s="182"/>
      <c r="J5" s="182"/>
      <c r="K5" s="182"/>
    </row>
    <row r="6" spans="1:11" ht="16.5" x14ac:dyDescent="0.25">
      <c r="A6" s="181">
        <v>4</v>
      </c>
      <c r="B6" s="88" t="s">
        <v>821</v>
      </c>
      <c r="C6" s="88" t="s">
        <v>822</v>
      </c>
      <c r="D6" s="88">
        <v>520</v>
      </c>
      <c r="E6" s="88">
        <v>24</v>
      </c>
      <c r="F6" s="182"/>
      <c r="G6" s="182"/>
      <c r="H6" s="182"/>
      <c r="I6" s="182"/>
      <c r="J6" s="182"/>
      <c r="K6" s="182"/>
    </row>
    <row r="7" spans="1:11" ht="16.5" x14ac:dyDescent="0.25">
      <c r="A7" s="181">
        <v>5</v>
      </c>
      <c r="B7" s="88" t="s">
        <v>823</v>
      </c>
      <c r="C7" s="88" t="s">
        <v>824</v>
      </c>
      <c r="D7" s="88">
        <v>520</v>
      </c>
      <c r="E7" s="88">
        <v>23</v>
      </c>
      <c r="F7" s="182"/>
      <c r="G7" s="182"/>
      <c r="H7" s="182"/>
      <c r="I7" s="182"/>
      <c r="J7" s="182"/>
      <c r="K7" s="182"/>
    </row>
    <row r="8" spans="1:11" ht="16.5" x14ac:dyDescent="0.25">
      <c r="A8" s="181">
        <v>6</v>
      </c>
      <c r="B8" s="88" t="s">
        <v>825</v>
      </c>
      <c r="C8" s="88" t="s">
        <v>826</v>
      </c>
      <c r="D8" s="88">
        <v>480</v>
      </c>
      <c r="E8" s="88">
        <v>25</v>
      </c>
      <c r="F8" s="182"/>
      <c r="G8" s="182"/>
      <c r="H8" s="182"/>
      <c r="I8" s="182"/>
      <c r="J8" s="182"/>
      <c r="K8" s="182"/>
    </row>
    <row r="9" spans="1:11" ht="16.5" x14ac:dyDescent="0.25">
      <c r="A9" s="181">
        <v>7</v>
      </c>
      <c r="B9" s="88" t="s">
        <v>827</v>
      </c>
      <c r="C9" s="88" t="s">
        <v>828</v>
      </c>
      <c r="D9" s="88">
        <v>520</v>
      </c>
      <c r="E9" s="88">
        <v>25</v>
      </c>
      <c r="F9" s="182"/>
      <c r="G9" s="182"/>
      <c r="H9" s="182"/>
      <c r="I9" s="182"/>
      <c r="J9" s="182"/>
      <c r="K9" s="182"/>
    </row>
    <row r="10" spans="1:11" ht="16.5" x14ac:dyDescent="0.25">
      <c r="A10" s="181">
        <v>8</v>
      </c>
      <c r="B10" s="88" t="s">
        <v>829</v>
      </c>
      <c r="C10" s="88" t="s">
        <v>713</v>
      </c>
      <c r="D10" s="88">
        <v>520</v>
      </c>
      <c r="E10" s="88">
        <v>25</v>
      </c>
      <c r="F10" s="182"/>
      <c r="G10" s="182"/>
      <c r="H10" s="182"/>
      <c r="I10" s="182"/>
      <c r="J10" s="182"/>
      <c r="K10" s="182"/>
    </row>
    <row r="11" spans="1:11" ht="16.5" x14ac:dyDescent="0.25">
      <c r="A11" s="181">
        <v>9</v>
      </c>
      <c r="B11" s="88" t="s">
        <v>830</v>
      </c>
      <c r="C11" s="88" t="s">
        <v>831</v>
      </c>
      <c r="D11" s="88">
        <v>600</v>
      </c>
      <c r="E11" s="88">
        <v>22</v>
      </c>
      <c r="F11" s="182"/>
      <c r="G11" s="182"/>
      <c r="H11" s="182"/>
      <c r="I11" s="182"/>
      <c r="J11" s="182"/>
      <c r="K11" s="182"/>
    </row>
    <row r="12" spans="1:11" ht="16.5" x14ac:dyDescent="0.25">
      <c r="A12" s="181">
        <v>10</v>
      </c>
      <c r="B12" s="88" t="s">
        <v>832</v>
      </c>
      <c r="C12" s="88" t="s">
        <v>833</v>
      </c>
      <c r="D12" s="88">
        <v>390</v>
      </c>
      <c r="E12" s="88">
        <v>28</v>
      </c>
      <c r="F12" s="182"/>
      <c r="G12" s="182"/>
      <c r="H12" s="182"/>
      <c r="I12" s="182"/>
      <c r="J12" s="182"/>
      <c r="K12" s="182"/>
    </row>
    <row r="13" spans="1:11" ht="16.5" x14ac:dyDescent="0.25">
      <c r="A13" s="17"/>
      <c r="B13" s="17"/>
      <c r="C13" s="17"/>
      <c r="D13" s="17"/>
      <c r="E13" s="17"/>
      <c r="F13" s="17"/>
      <c r="G13" s="17"/>
      <c r="H13" s="17"/>
      <c r="I13" s="17"/>
      <c r="J13" s="17"/>
      <c r="K13" s="17"/>
    </row>
    <row r="14" spans="1:11" ht="16.5" x14ac:dyDescent="0.25">
      <c r="A14" s="17"/>
      <c r="B14" s="17"/>
      <c r="C14" s="17"/>
      <c r="D14" s="17"/>
      <c r="E14" s="17"/>
      <c r="F14" s="17"/>
      <c r="G14" s="17"/>
      <c r="H14" s="17"/>
      <c r="I14" s="17"/>
      <c r="J14" s="17"/>
      <c r="K14" s="17"/>
    </row>
    <row r="15" spans="1:11" ht="49.5" x14ac:dyDescent="0.25">
      <c r="A15" s="180" t="s">
        <v>816</v>
      </c>
      <c r="B15" s="183" t="s">
        <v>834</v>
      </c>
      <c r="C15" s="183" t="s">
        <v>835</v>
      </c>
      <c r="D15" s="79" t="s">
        <v>836</v>
      </c>
      <c r="E15" s="180" t="s">
        <v>837</v>
      </c>
      <c r="F15" s="17"/>
      <c r="G15" s="17"/>
      <c r="H15" s="17"/>
      <c r="I15" s="17"/>
      <c r="J15" s="17"/>
      <c r="K15" s="17"/>
    </row>
    <row r="16" spans="1:11" ht="16.5" x14ac:dyDescent="0.25">
      <c r="A16" s="182" t="s">
        <v>686</v>
      </c>
      <c r="B16" s="184">
        <v>10</v>
      </c>
      <c r="C16" s="184">
        <v>12</v>
      </c>
      <c r="D16" s="184">
        <v>15</v>
      </c>
      <c r="E16" s="185" t="s">
        <v>311</v>
      </c>
      <c r="F16" s="17"/>
      <c r="G16" s="17"/>
      <c r="H16" s="17"/>
      <c r="I16" s="17"/>
      <c r="J16" s="17"/>
      <c r="K16" s="17"/>
    </row>
    <row r="17" spans="1:11" ht="16.5" x14ac:dyDescent="0.25">
      <c r="A17" s="182" t="s">
        <v>225</v>
      </c>
      <c r="B17" s="184">
        <v>9</v>
      </c>
      <c r="C17" s="184">
        <v>11</v>
      </c>
      <c r="D17" s="184">
        <v>13</v>
      </c>
      <c r="E17" s="185" t="s">
        <v>311</v>
      </c>
      <c r="F17" s="17"/>
      <c r="G17" s="17"/>
      <c r="H17" s="17"/>
      <c r="I17" s="17"/>
      <c r="J17" s="17"/>
      <c r="K17" s="17"/>
    </row>
    <row r="18" spans="1:11" ht="16.5" x14ac:dyDescent="0.25">
      <c r="A18" s="182" t="s">
        <v>228</v>
      </c>
      <c r="B18" s="184">
        <v>9</v>
      </c>
      <c r="C18" s="184">
        <v>10</v>
      </c>
      <c r="D18" s="184">
        <v>12</v>
      </c>
      <c r="E18" s="185" t="s">
        <v>311</v>
      </c>
      <c r="F18" s="17"/>
      <c r="G18" s="17"/>
      <c r="H18" s="17"/>
      <c r="I18" s="17"/>
      <c r="J18" s="17"/>
      <c r="K18" s="17"/>
    </row>
    <row r="19" spans="1:11" ht="16.5" x14ac:dyDescent="0.25">
      <c r="A19" s="182" t="s">
        <v>243</v>
      </c>
      <c r="B19" s="184">
        <v>8</v>
      </c>
      <c r="C19" s="184">
        <v>9</v>
      </c>
      <c r="D19" s="184">
        <v>11</v>
      </c>
      <c r="E19" s="185" t="s">
        <v>311</v>
      </c>
      <c r="F19" s="17"/>
      <c r="G19" s="17"/>
      <c r="H19" s="17"/>
      <c r="I19" s="17"/>
      <c r="J19" s="17"/>
      <c r="K19" s="17"/>
    </row>
    <row r="20" spans="1:11" ht="16.5" x14ac:dyDescent="0.25">
      <c r="A20" s="17"/>
      <c r="B20" s="17"/>
      <c r="C20" s="17"/>
      <c r="D20" s="17"/>
      <c r="E20" s="17"/>
      <c r="F20" s="17"/>
      <c r="G20" s="17"/>
      <c r="H20" s="17"/>
      <c r="I20" s="17"/>
      <c r="J20" s="17"/>
      <c r="K20" s="17"/>
    </row>
    <row r="21" spans="1:11" ht="16.5" x14ac:dyDescent="0.25">
      <c r="A21" s="17" t="s">
        <v>47</v>
      </c>
      <c r="B21" s="17"/>
      <c r="C21" s="17"/>
      <c r="D21" s="17"/>
      <c r="E21" s="17"/>
      <c r="F21" s="17"/>
      <c r="G21" s="17"/>
      <c r="H21" s="17"/>
      <c r="I21" s="17"/>
      <c r="J21" s="17"/>
      <c r="K21" s="17"/>
    </row>
    <row r="22" spans="1:11" ht="16.5" x14ac:dyDescent="0.25">
      <c r="A22" s="186">
        <v>1</v>
      </c>
      <c r="B22" s="17" t="s">
        <v>838</v>
      </c>
      <c r="C22" s="17"/>
      <c r="D22" s="17"/>
      <c r="E22" s="17"/>
      <c r="F22" s="17"/>
      <c r="G22" s="17"/>
      <c r="H22" s="17"/>
      <c r="I22" s="17"/>
      <c r="J22" s="17"/>
      <c r="K22" s="17"/>
    </row>
    <row r="23" spans="1:11" ht="16.5" x14ac:dyDescent="0.25">
      <c r="A23" s="186">
        <v>2</v>
      </c>
      <c r="B23" s="17" t="s">
        <v>839</v>
      </c>
      <c r="C23" s="17"/>
      <c r="D23" s="17"/>
      <c r="E23" s="17"/>
      <c r="F23" s="17"/>
      <c r="G23" s="17"/>
      <c r="H23" s="17"/>
      <c r="I23" s="17"/>
      <c r="J23" s="17"/>
      <c r="K23" s="17"/>
    </row>
    <row r="24" spans="1:11" ht="16.5" x14ac:dyDescent="0.25">
      <c r="A24" s="186">
        <v>3</v>
      </c>
      <c r="B24" s="17" t="s">
        <v>840</v>
      </c>
      <c r="C24" s="17"/>
      <c r="D24" s="17"/>
      <c r="E24" s="17"/>
      <c r="F24" s="17"/>
      <c r="G24" s="17"/>
      <c r="H24" s="17"/>
      <c r="I24" s="17"/>
      <c r="J24" s="17"/>
      <c r="K24" s="17"/>
    </row>
    <row r="25" spans="1:11" ht="33" customHeight="1" x14ac:dyDescent="0.25">
      <c r="A25" s="186">
        <v>4</v>
      </c>
      <c r="B25" s="243" t="s">
        <v>845</v>
      </c>
      <c r="C25" s="262"/>
      <c r="D25" s="262"/>
      <c r="E25" s="262"/>
      <c r="F25" s="262"/>
      <c r="G25" s="262"/>
      <c r="H25" s="262"/>
      <c r="I25" s="262"/>
      <c r="J25" s="262"/>
      <c r="K25" s="262"/>
    </row>
    <row r="26" spans="1:11" ht="33" customHeight="1" x14ac:dyDescent="0.25">
      <c r="A26" s="186">
        <v>5</v>
      </c>
      <c r="B26" s="243" t="s">
        <v>846</v>
      </c>
      <c r="C26" s="262"/>
      <c r="D26" s="262"/>
      <c r="E26" s="262"/>
      <c r="F26" s="262"/>
      <c r="G26" s="262"/>
      <c r="H26" s="262"/>
      <c r="I26" s="262"/>
      <c r="J26" s="262"/>
      <c r="K26" s="262"/>
    </row>
    <row r="27" spans="1:11" ht="30.75" customHeight="1" x14ac:dyDescent="0.25">
      <c r="A27" s="186">
        <v>6</v>
      </c>
      <c r="B27" s="243" t="s">
        <v>847</v>
      </c>
      <c r="C27" s="262"/>
      <c r="D27" s="262"/>
      <c r="E27" s="262"/>
      <c r="F27" s="262"/>
      <c r="G27" s="262"/>
      <c r="H27" s="262"/>
      <c r="I27" s="262"/>
      <c r="J27" s="262"/>
      <c r="K27" s="262"/>
    </row>
    <row r="28" spans="1:11" ht="16.5" x14ac:dyDescent="0.25">
      <c r="A28" s="186">
        <v>7</v>
      </c>
      <c r="B28" s="17" t="s">
        <v>841</v>
      </c>
      <c r="C28" s="17"/>
      <c r="D28" s="17"/>
      <c r="E28" s="17"/>
      <c r="F28" s="17"/>
      <c r="G28" s="17"/>
      <c r="H28" s="17"/>
      <c r="I28" s="17"/>
      <c r="J28" s="17"/>
      <c r="K28" s="17"/>
    </row>
    <row r="29" spans="1:11" ht="16.5" x14ac:dyDescent="0.25">
      <c r="A29" s="186">
        <v>8</v>
      </c>
      <c r="B29" s="17" t="s">
        <v>842</v>
      </c>
      <c r="C29" s="17"/>
      <c r="D29" s="17"/>
      <c r="E29" s="17"/>
      <c r="F29" s="17"/>
      <c r="G29" s="17"/>
      <c r="H29" s="17"/>
      <c r="I29" s="17"/>
      <c r="J29" s="17"/>
      <c r="K29" s="17"/>
    </row>
    <row r="30" spans="1:11" ht="16.5" x14ac:dyDescent="0.25">
      <c r="A30" s="186">
        <v>9</v>
      </c>
      <c r="B30" s="17" t="s">
        <v>843</v>
      </c>
      <c r="C30" s="17"/>
      <c r="D30" s="17"/>
      <c r="E30" s="17"/>
      <c r="F30" s="17"/>
      <c r="G30" s="17"/>
      <c r="H30" s="17"/>
      <c r="I30" s="17"/>
      <c r="J30" s="17"/>
      <c r="K30" s="17"/>
    </row>
    <row r="31" spans="1:11" ht="16.5" x14ac:dyDescent="0.25">
      <c r="A31" s="186">
        <v>10</v>
      </c>
      <c r="B31" s="17" t="s">
        <v>844</v>
      </c>
      <c r="C31" s="17"/>
      <c r="D31" s="17"/>
      <c r="E31" s="17"/>
      <c r="F31" s="17"/>
      <c r="G31" s="17"/>
      <c r="H31" s="17"/>
      <c r="I31" s="17"/>
      <c r="J31" s="17"/>
      <c r="K31" s="17"/>
    </row>
    <row r="32" spans="1:11" x14ac:dyDescent="0.25">
      <c r="A32" s="34"/>
      <c r="B32" s="34"/>
      <c r="C32" s="34"/>
      <c r="D32" s="34"/>
      <c r="E32" s="34"/>
      <c r="F32" s="34"/>
      <c r="G32" s="34"/>
      <c r="H32" s="34"/>
      <c r="I32" s="34"/>
      <c r="J32" s="34"/>
      <c r="K32" s="34"/>
    </row>
    <row r="33" spans="1:11" x14ac:dyDescent="0.25">
      <c r="A33" s="34"/>
      <c r="B33" s="34"/>
      <c r="C33" s="34"/>
      <c r="D33" s="34"/>
      <c r="E33" s="34"/>
      <c r="F33" s="34"/>
      <c r="G33" s="34"/>
      <c r="H33" s="34"/>
      <c r="I33" s="34"/>
      <c r="J33" s="34"/>
      <c r="K33" s="34"/>
    </row>
    <row r="34" spans="1:11" x14ac:dyDescent="0.25">
      <c r="A34" s="34"/>
      <c r="B34" s="34"/>
      <c r="C34" s="34"/>
      <c r="D34" s="34"/>
      <c r="E34" s="34"/>
      <c r="F34" s="34"/>
      <c r="G34" s="34"/>
      <c r="H34" s="34"/>
      <c r="I34" s="34"/>
      <c r="J34" s="34"/>
      <c r="K34" s="34"/>
    </row>
    <row r="35" spans="1:11" x14ac:dyDescent="0.25">
      <c r="A35" s="34"/>
      <c r="B35" s="34"/>
      <c r="C35" s="34"/>
      <c r="D35" s="34"/>
      <c r="E35" s="34"/>
      <c r="F35" s="34"/>
      <c r="G35" s="34"/>
      <c r="H35" s="34"/>
      <c r="I35" s="34"/>
      <c r="J35" s="34"/>
      <c r="K35" s="34"/>
    </row>
    <row r="36" spans="1:11" x14ac:dyDescent="0.25">
      <c r="A36" s="34"/>
      <c r="B36" s="34"/>
      <c r="C36" s="34"/>
      <c r="D36" s="34"/>
      <c r="E36" s="34"/>
      <c r="F36" s="34"/>
      <c r="G36" s="34"/>
      <c r="H36" s="34"/>
      <c r="I36" s="34"/>
      <c r="J36" s="34"/>
      <c r="K36" s="34"/>
    </row>
    <row r="37" spans="1:11" x14ac:dyDescent="0.25">
      <c r="A37" s="34"/>
      <c r="B37" s="34"/>
      <c r="C37" s="34"/>
      <c r="D37" s="34"/>
      <c r="E37" s="34"/>
      <c r="F37" s="34"/>
      <c r="G37" s="34"/>
      <c r="H37" s="34"/>
      <c r="I37" s="34"/>
      <c r="J37" s="34"/>
      <c r="K37" s="34"/>
    </row>
    <row r="38" spans="1:11" x14ac:dyDescent="0.25">
      <c r="A38" s="34"/>
      <c r="B38" s="34"/>
      <c r="C38" s="34"/>
      <c r="D38" s="34"/>
      <c r="E38" s="34"/>
      <c r="F38" s="34"/>
      <c r="G38" s="34"/>
      <c r="H38" s="34"/>
      <c r="I38" s="34"/>
      <c r="J38" s="34"/>
      <c r="K38" s="34"/>
    </row>
    <row r="39" spans="1:11" x14ac:dyDescent="0.25">
      <c r="A39" s="34"/>
      <c r="B39" s="34"/>
      <c r="C39" s="34"/>
      <c r="D39" s="34"/>
      <c r="E39" s="34"/>
      <c r="F39" s="34"/>
      <c r="G39" s="34"/>
      <c r="H39" s="34"/>
      <c r="I39" s="34"/>
      <c r="J39" s="34"/>
      <c r="K39" s="34"/>
    </row>
    <row r="40" spans="1:11" x14ac:dyDescent="0.25">
      <c r="A40" s="34"/>
      <c r="B40" s="34"/>
      <c r="C40" s="34"/>
      <c r="D40" s="34"/>
      <c r="E40" s="34"/>
      <c r="F40" s="34"/>
      <c r="G40" s="34"/>
      <c r="H40" s="34"/>
      <c r="I40" s="34"/>
      <c r="J40" s="34"/>
      <c r="K40" s="34"/>
    </row>
    <row r="41" spans="1:11" x14ac:dyDescent="0.25">
      <c r="A41" s="34"/>
      <c r="B41" s="34"/>
      <c r="C41" s="34"/>
      <c r="D41" s="34"/>
      <c r="E41" s="34"/>
      <c r="F41" s="34"/>
      <c r="G41" s="34"/>
      <c r="H41" s="34"/>
      <c r="I41" s="34"/>
      <c r="J41" s="34"/>
      <c r="K41" s="34"/>
    </row>
    <row r="42" spans="1:11" x14ac:dyDescent="0.25">
      <c r="A42" s="34"/>
      <c r="B42" s="34"/>
      <c r="C42" s="34"/>
      <c r="D42" s="34"/>
      <c r="E42" s="34"/>
      <c r="F42" s="34"/>
      <c r="G42" s="34"/>
      <c r="H42" s="34"/>
      <c r="I42" s="34"/>
      <c r="J42" s="34"/>
      <c r="K42" s="34"/>
    </row>
    <row r="43" spans="1:11" x14ac:dyDescent="0.25">
      <c r="A43" s="34"/>
      <c r="B43" s="34"/>
      <c r="C43" s="34"/>
      <c r="D43" s="34"/>
      <c r="E43" s="34"/>
      <c r="F43" s="34"/>
      <c r="G43" s="34"/>
      <c r="H43" s="34"/>
      <c r="I43" s="34"/>
      <c r="J43" s="34"/>
      <c r="K43" s="34"/>
    </row>
    <row r="44" spans="1:11" x14ac:dyDescent="0.25">
      <c r="A44" s="34"/>
      <c r="B44" s="34"/>
      <c r="C44" s="34"/>
      <c r="D44" s="34"/>
      <c r="E44" s="34"/>
      <c r="F44" s="34"/>
      <c r="G44" s="34"/>
      <c r="H44" s="34"/>
      <c r="I44" s="34"/>
      <c r="J44" s="34"/>
      <c r="K44" s="34"/>
    </row>
  </sheetData>
  <mergeCells count="4">
    <mergeCell ref="A1:K1"/>
    <mergeCell ref="B25:K25"/>
    <mergeCell ref="B26:K26"/>
    <mergeCell ref="B27:K27"/>
  </mergeCells>
  <pageMargins left="0.45" right="0.45" top="0.25" bottom="0.2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N39" sqref="N39"/>
    </sheetView>
  </sheetViews>
  <sheetFormatPr defaultRowHeight="15" x14ac:dyDescent="0.25"/>
  <cols>
    <col min="3" max="3" width="7.85546875" customWidth="1"/>
    <col min="4" max="4" width="8.140625" customWidth="1"/>
    <col min="6" max="6" width="9.42578125" customWidth="1"/>
    <col min="7" max="7" width="8" customWidth="1"/>
    <col min="8" max="8" width="8.140625" customWidth="1"/>
    <col min="9" max="9" width="8.28515625" customWidth="1"/>
    <col min="10" max="10" width="8.140625" customWidth="1"/>
    <col min="11" max="11" width="8" customWidth="1"/>
  </cols>
  <sheetData>
    <row r="1" spans="1:11" ht="18.75" x14ac:dyDescent="0.3">
      <c r="A1" s="267" t="s">
        <v>848</v>
      </c>
      <c r="B1" s="267"/>
      <c r="C1" s="267"/>
      <c r="D1" s="267"/>
      <c r="E1" s="267"/>
      <c r="F1" s="267"/>
      <c r="G1" s="267"/>
      <c r="H1" s="267"/>
      <c r="I1" s="267"/>
      <c r="J1" s="267"/>
      <c r="K1" s="267"/>
    </row>
    <row r="2" spans="1:11" ht="31.5" x14ac:dyDescent="0.25">
      <c r="A2" s="29" t="s">
        <v>360</v>
      </c>
      <c r="B2" s="268" t="s">
        <v>849</v>
      </c>
      <c r="C2" s="268"/>
      <c r="D2" s="29" t="s">
        <v>850</v>
      </c>
      <c r="E2" s="29" t="s">
        <v>851</v>
      </c>
      <c r="F2" s="29" t="s">
        <v>852</v>
      </c>
      <c r="G2" s="29" t="s">
        <v>853</v>
      </c>
      <c r="H2" s="29" t="s">
        <v>854</v>
      </c>
      <c r="I2" s="29" t="s">
        <v>4</v>
      </c>
      <c r="J2" s="29" t="s">
        <v>855</v>
      </c>
      <c r="K2" s="29" t="s">
        <v>856</v>
      </c>
    </row>
    <row r="3" spans="1:11" ht="15.75" x14ac:dyDescent="0.25">
      <c r="A3" s="50" t="s">
        <v>857</v>
      </c>
      <c r="B3" s="187" t="s">
        <v>858</v>
      </c>
      <c r="C3" s="188" t="s">
        <v>820</v>
      </c>
      <c r="D3" s="21"/>
      <c r="E3" s="21"/>
      <c r="F3" s="50">
        <v>4</v>
      </c>
      <c r="G3" s="50">
        <v>7</v>
      </c>
      <c r="H3" s="50">
        <v>5</v>
      </c>
      <c r="I3" s="21"/>
      <c r="J3" s="21"/>
      <c r="K3" s="21"/>
    </row>
    <row r="4" spans="1:11" ht="15.75" x14ac:dyDescent="0.25">
      <c r="A4" s="50" t="s">
        <v>859</v>
      </c>
      <c r="B4" s="187" t="s">
        <v>853</v>
      </c>
      <c r="C4" s="188" t="s">
        <v>819</v>
      </c>
      <c r="D4" s="21"/>
      <c r="E4" s="21"/>
      <c r="F4" s="50">
        <v>5</v>
      </c>
      <c r="G4" s="50">
        <v>6</v>
      </c>
      <c r="H4" s="50">
        <v>6</v>
      </c>
      <c r="I4" s="21"/>
      <c r="J4" s="21"/>
      <c r="K4" s="21"/>
    </row>
    <row r="5" spans="1:11" ht="15.75" x14ac:dyDescent="0.25">
      <c r="A5" s="50" t="s">
        <v>860</v>
      </c>
      <c r="B5" s="187" t="s">
        <v>861</v>
      </c>
      <c r="C5" s="188" t="s">
        <v>862</v>
      </c>
      <c r="D5" s="21"/>
      <c r="E5" s="21"/>
      <c r="F5" s="50">
        <v>3</v>
      </c>
      <c r="G5" s="50">
        <v>3</v>
      </c>
      <c r="H5" s="50">
        <v>1</v>
      </c>
      <c r="I5" s="21"/>
      <c r="J5" s="21"/>
      <c r="K5" s="21"/>
    </row>
    <row r="6" spans="1:11" ht="15.75" x14ac:dyDescent="0.25">
      <c r="A6" s="50" t="s">
        <v>863</v>
      </c>
      <c r="B6" s="187" t="s">
        <v>864</v>
      </c>
      <c r="C6" s="188" t="s">
        <v>821</v>
      </c>
      <c r="D6" s="21"/>
      <c r="E6" s="21"/>
      <c r="F6" s="50">
        <v>2</v>
      </c>
      <c r="G6" s="50">
        <v>4</v>
      </c>
      <c r="H6" s="50">
        <v>2</v>
      </c>
      <c r="I6" s="21"/>
      <c r="J6" s="21"/>
      <c r="K6" s="21"/>
    </row>
    <row r="7" spans="1:11" ht="15.75" x14ac:dyDescent="0.25">
      <c r="A7" s="50" t="s">
        <v>865</v>
      </c>
      <c r="B7" s="187" t="s">
        <v>866</v>
      </c>
      <c r="C7" s="188" t="s">
        <v>823</v>
      </c>
      <c r="D7" s="21"/>
      <c r="E7" s="21"/>
      <c r="F7" s="50">
        <v>6</v>
      </c>
      <c r="G7" s="50">
        <v>7</v>
      </c>
      <c r="H7" s="50">
        <v>9</v>
      </c>
      <c r="I7" s="21"/>
      <c r="J7" s="21"/>
      <c r="K7" s="21"/>
    </row>
    <row r="8" spans="1:11" ht="15.75" x14ac:dyDescent="0.25">
      <c r="A8" s="50" t="s">
        <v>867</v>
      </c>
      <c r="B8" s="187" t="s">
        <v>868</v>
      </c>
      <c r="C8" s="188" t="s">
        <v>825</v>
      </c>
      <c r="D8" s="21"/>
      <c r="E8" s="21"/>
      <c r="F8" s="50">
        <v>8</v>
      </c>
      <c r="G8" s="50">
        <v>6</v>
      </c>
      <c r="H8" s="50">
        <v>7</v>
      </c>
      <c r="I8" s="21"/>
      <c r="J8" s="21"/>
      <c r="K8" s="21"/>
    </row>
    <row r="9" spans="1:11" ht="15.75" x14ac:dyDescent="0.25">
      <c r="A9" s="50" t="s">
        <v>869</v>
      </c>
      <c r="B9" s="187" t="s">
        <v>870</v>
      </c>
      <c r="C9" s="188" t="s">
        <v>827</v>
      </c>
      <c r="D9" s="21"/>
      <c r="E9" s="21"/>
      <c r="F9" s="50">
        <v>9</v>
      </c>
      <c r="G9" s="50">
        <v>7</v>
      </c>
      <c r="H9" s="50">
        <v>8</v>
      </c>
      <c r="I9" s="21"/>
      <c r="J9" s="21"/>
      <c r="K9" s="21"/>
    </row>
    <row r="10" spans="1:11" ht="15.75" x14ac:dyDescent="0.25">
      <c r="A10" s="50" t="s">
        <v>871</v>
      </c>
      <c r="B10" s="187" t="s">
        <v>872</v>
      </c>
      <c r="C10" s="188" t="s">
        <v>829</v>
      </c>
      <c r="D10" s="21"/>
      <c r="E10" s="21"/>
      <c r="F10" s="50">
        <v>9</v>
      </c>
      <c r="G10" s="50">
        <v>9</v>
      </c>
      <c r="H10" s="50">
        <v>9</v>
      </c>
      <c r="I10" s="21"/>
      <c r="J10" s="21"/>
      <c r="K10" s="21"/>
    </row>
    <row r="12" spans="1:11" x14ac:dyDescent="0.25">
      <c r="A12" s="269" t="s">
        <v>873</v>
      </c>
      <c r="B12" s="269"/>
      <c r="C12" s="269"/>
      <c r="D12" s="269"/>
      <c r="F12" s="247" t="s">
        <v>874</v>
      </c>
      <c r="G12" s="247"/>
      <c r="H12" s="247"/>
      <c r="I12" s="247"/>
      <c r="J12" s="247"/>
      <c r="K12" s="247"/>
    </row>
    <row r="13" spans="1:11" ht="47.25" x14ac:dyDescent="0.25">
      <c r="A13" s="29" t="s">
        <v>875</v>
      </c>
      <c r="B13" s="29" t="s">
        <v>850</v>
      </c>
      <c r="C13" s="29" t="s">
        <v>876</v>
      </c>
      <c r="D13" s="29" t="s">
        <v>877</v>
      </c>
      <c r="F13" s="268" t="s">
        <v>875</v>
      </c>
      <c r="G13" s="268"/>
      <c r="H13" s="29" t="s">
        <v>686</v>
      </c>
      <c r="I13" s="29" t="s">
        <v>225</v>
      </c>
      <c r="J13" s="29" t="s">
        <v>228</v>
      </c>
      <c r="K13" s="29" t="s">
        <v>243</v>
      </c>
    </row>
    <row r="14" spans="1:11" ht="15.75" x14ac:dyDescent="0.25">
      <c r="A14" s="146" t="s">
        <v>686</v>
      </c>
      <c r="B14" s="21" t="s">
        <v>878</v>
      </c>
      <c r="C14" s="50">
        <v>19</v>
      </c>
      <c r="D14" s="50">
        <v>10</v>
      </c>
      <c r="F14" s="270" t="s">
        <v>879</v>
      </c>
      <c r="G14" s="270"/>
      <c r="H14" s="50">
        <v>25</v>
      </c>
      <c r="I14" s="50">
        <v>23</v>
      </c>
      <c r="J14" s="50">
        <v>21</v>
      </c>
      <c r="K14" s="50">
        <v>19</v>
      </c>
    </row>
    <row r="15" spans="1:11" ht="15.75" x14ac:dyDescent="0.25">
      <c r="A15" s="146" t="s">
        <v>225</v>
      </c>
      <c r="B15" s="21" t="s">
        <v>880</v>
      </c>
      <c r="C15" s="50">
        <v>17</v>
      </c>
      <c r="D15" s="50">
        <v>18</v>
      </c>
      <c r="F15" s="271" t="s">
        <v>590</v>
      </c>
      <c r="G15" s="271"/>
      <c r="H15" s="271"/>
    </row>
    <row r="16" spans="1:11" ht="18.75" x14ac:dyDescent="0.3">
      <c r="A16" s="146" t="s">
        <v>228</v>
      </c>
      <c r="B16" s="21" t="s">
        <v>881</v>
      </c>
      <c r="C16" s="50">
        <v>15</v>
      </c>
      <c r="D16" s="50">
        <v>16</v>
      </c>
      <c r="F16" s="272" t="s">
        <v>122</v>
      </c>
      <c r="G16" s="273"/>
      <c r="H16" s="189"/>
    </row>
    <row r="17" spans="1:11" ht="18.75" x14ac:dyDescent="0.3">
      <c r="A17" s="146" t="s">
        <v>243</v>
      </c>
      <c r="B17" s="21" t="s">
        <v>854</v>
      </c>
      <c r="C17" s="50">
        <v>13</v>
      </c>
      <c r="D17" s="50">
        <v>14</v>
      </c>
      <c r="F17" s="272" t="s">
        <v>123</v>
      </c>
      <c r="G17" s="273"/>
      <c r="H17" s="189"/>
    </row>
    <row r="18" spans="1:11" ht="18.75" x14ac:dyDescent="0.3">
      <c r="F18" s="272" t="s">
        <v>882</v>
      </c>
      <c r="G18" s="273"/>
      <c r="H18" s="189"/>
    </row>
    <row r="19" spans="1:11" ht="15.75" x14ac:dyDescent="0.25">
      <c r="A19" s="32" t="s">
        <v>883</v>
      </c>
      <c r="B19" s="190"/>
    </row>
    <row r="20" spans="1:11" ht="18.75" x14ac:dyDescent="0.25">
      <c r="A20" s="263" t="s">
        <v>884</v>
      </c>
      <c r="B20" s="263"/>
      <c r="C20" s="263"/>
      <c r="D20" s="263"/>
      <c r="E20" s="263"/>
      <c r="F20" s="263"/>
      <c r="G20" s="263"/>
      <c r="H20" s="263"/>
      <c r="I20" s="263"/>
      <c r="J20" s="263"/>
      <c r="K20" s="263"/>
    </row>
    <row r="21" spans="1:11" ht="18.75" x14ac:dyDescent="0.25">
      <c r="A21" s="266" t="s">
        <v>885</v>
      </c>
      <c r="B21" s="266"/>
      <c r="C21" s="266"/>
      <c r="D21" s="266"/>
      <c r="E21" s="266"/>
      <c r="F21" s="266"/>
      <c r="G21" s="266"/>
      <c r="H21" s="266"/>
      <c r="I21" s="266"/>
      <c r="J21" s="266"/>
      <c r="K21" s="266"/>
    </row>
    <row r="22" spans="1:11" ht="18.75" x14ac:dyDescent="0.3">
      <c r="A22" s="263" t="s">
        <v>886</v>
      </c>
      <c r="B22" s="263"/>
      <c r="C22" s="263"/>
      <c r="D22" s="263"/>
      <c r="E22" s="263"/>
      <c r="F22" s="263"/>
      <c r="G22" s="263"/>
      <c r="H22" s="263"/>
      <c r="I22" s="263"/>
      <c r="J22" s="191"/>
      <c r="K22" s="191"/>
    </row>
    <row r="23" spans="1:11" ht="18.75" x14ac:dyDescent="0.25">
      <c r="A23" s="264" t="s">
        <v>887</v>
      </c>
      <c r="B23" s="263"/>
      <c r="C23" s="263"/>
      <c r="D23" s="263"/>
      <c r="E23" s="263"/>
      <c r="F23" s="263"/>
      <c r="G23" s="263"/>
      <c r="H23" s="263"/>
      <c r="I23" s="263"/>
      <c r="J23" s="263"/>
      <c r="K23" s="263"/>
    </row>
    <row r="24" spans="1:11" ht="18.75" x14ac:dyDescent="0.25">
      <c r="A24" s="264" t="s">
        <v>888</v>
      </c>
      <c r="B24" s="263"/>
      <c r="C24" s="263"/>
      <c r="D24" s="263"/>
      <c r="E24" s="263"/>
      <c r="F24" s="263"/>
      <c r="G24" s="263"/>
      <c r="H24" s="263"/>
      <c r="I24" s="263"/>
      <c r="J24" s="263"/>
      <c r="K24" s="263"/>
    </row>
    <row r="25" spans="1:11" ht="18.75" x14ac:dyDescent="0.25">
      <c r="A25" s="264" t="s">
        <v>889</v>
      </c>
      <c r="B25" s="263"/>
      <c r="C25" s="263"/>
      <c r="D25" s="263"/>
      <c r="E25" s="263"/>
      <c r="F25" s="263"/>
      <c r="G25" s="263"/>
      <c r="H25" s="263"/>
      <c r="I25" s="263"/>
      <c r="J25" s="263"/>
      <c r="K25" s="263"/>
    </row>
    <row r="26" spans="1:11" ht="18.75" x14ac:dyDescent="0.25">
      <c r="A26" s="265" t="s">
        <v>890</v>
      </c>
      <c r="B26" s="265"/>
      <c r="C26" s="265"/>
      <c r="D26" s="265"/>
      <c r="E26" s="265"/>
      <c r="F26" s="265"/>
      <c r="G26" s="265"/>
      <c r="H26" s="265"/>
      <c r="I26" s="265"/>
      <c r="J26" s="265"/>
      <c r="K26" s="265"/>
    </row>
    <row r="27" spans="1:11" ht="18.75" x14ac:dyDescent="0.25">
      <c r="A27" s="263" t="s">
        <v>891</v>
      </c>
      <c r="B27" s="263"/>
      <c r="C27" s="263"/>
      <c r="D27" s="263"/>
      <c r="E27" s="263"/>
      <c r="F27" s="263"/>
      <c r="G27" s="263"/>
      <c r="H27" s="263"/>
      <c r="I27" s="263"/>
      <c r="J27" s="263"/>
      <c r="K27" s="263"/>
    </row>
    <row r="28" spans="1:11" ht="18.75" x14ac:dyDescent="0.25">
      <c r="A28" s="263" t="s">
        <v>892</v>
      </c>
      <c r="B28" s="263"/>
      <c r="C28" s="263"/>
      <c r="D28" s="263"/>
      <c r="E28" s="263"/>
      <c r="F28" s="263"/>
      <c r="G28" s="263"/>
      <c r="H28" s="263"/>
      <c r="I28" s="263"/>
      <c r="J28" s="263"/>
      <c r="K28" s="263"/>
    </row>
    <row r="29" spans="1:11" ht="18.75" x14ac:dyDescent="0.25">
      <c r="A29" s="263" t="s">
        <v>893</v>
      </c>
      <c r="B29" s="263"/>
      <c r="C29" s="263"/>
      <c r="D29" s="263"/>
      <c r="E29" s="263"/>
      <c r="F29" s="263"/>
      <c r="G29" s="263"/>
      <c r="H29" s="263"/>
      <c r="I29" s="263"/>
      <c r="J29" s="263"/>
      <c r="K29" s="263"/>
    </row>
    <row r="30" spans="1:11" ht="18.75" x14ac:dyDescent="0.25">
      <c r="A30" s="263" t="s">
        <v>894</v>
      </c>
      <c r="B30" s="263"/>
      <c r="C30" s="263"/>
      <c r="D30" s="263"/>
      <c r="E30" s="263"/>
      <c r="F30" s="263"/>
      <c r="G30" s="263"/>
      <c r="H30" s="263"/>
      <c r="I30" s="263"/>
      <c r="J30" s="263"/>
      <c r="K30" s="263"/>
    </row>
    <row r="31" spans="1:11" ht="18.75" x14ac:dyDescent="0.25">
      <c r="A31" s="263" t="s">
        <v>895</v>
      </c>
      <c r="B31" s="263"/>
      <c r="C31" s="263"/>
      <c r="D31" s="263"/>
      <c r="E31" s="263"/>
      <c r="F31" s="263"/>
      <c r="G31" s="263"/>
      <c r="H31" s="263"/>
      <c r="I31" s="263"/>
      <c r="J31" s="263"/>
      <c r="K31" s="263"/>
    </row>
    <row r="32" spans="1:11" x14ac:dyDescent="0.25">
      <c r="A32" s="34"/>
      <c r="B32" s="34"/>
      <c r="C32" s="34"/>
      <c r="D32" s="34"/>
      <c r="E32" s="34"/>
      <c r="F32" s="34"/>
      <c r="G32" s="34"/>
      <c r="H32" s="34"/>
      <c r="I32" s="34"/>
      <c r="J32" s="34"/>
      <c r="K32" s="34"/>
    </row>
    <row r="33" spans="1:11" x14ac:dyDescent="0.25">
      <c r="A33" s="34"/>
      <c r="B33" s="34"/>
      <c r="C33" s="34"/>
      <c r="D33" s="34"/>
      <c r="E33" s="34"/>
      <c r="F33" s="34"/>
      <c r="G33" s="34"/>
      <c r="H33" s="34"/>
      <c r="I33" s="34"/>
      <c r="J33" s="34"/>
      <c r="K33" s="34"/>
    </row>
    <row r="34" spans="1:11" x14ac:dyDescent="0.25">
      <c r="A34" s="34"/>
      <c r="B34" s="34"/>
      <c r="C34" s="34"/>
      <c r="D34" s="34"/>
      <c r="E34" s="34"/>
      <c r="F34" s="34"/>
      <c r="G34" s="34"/>
      <c r="H34" s="34"/>
      <c r="I34" s="34"/>
      <c r="J34" s="34"/>
      <c r="K34" s="34"/>
    </row>
    <row r="35" spans="1:11" x14ac:dyDescent="0.25">
      <c r="A35" s="34"/>
      <c r="B35" s="34"/>
      <c r="C35" s="34"/>
      <c r="D35" s="34"/>
      <c r="E35" s="34"/>
      <c r="F35" s="34"/>
      <c r="G35" s="34"/>
      <c r="H35" s="34"/>
      <c r="I35" s="34"/>
      <c r="J35" s="34"/>
      <c r="K35" s="34"/>
    </row>
    <row r="36" spans="1:11" x14ac:dyDescent="0.25">
      <c r="A36" s="34"/>
      <c r="B36" s="34"/>
      <c r="C36" s="34"/>
      <c r="D36" s="34"/>
      <c r="E36" s="34"/>
      <c r="F36" s="34"/>
      <c r="G36" s="34"/>
      <c r="H36" s="34"/>
      <c r="I36" s="34"/>
      <c r="J36" s="34"/>
      <c r="K36" s="34"/>
    </row>
    <row r="37" spans="1:11" x14ac:dyDescent="0.25">
      <c r="A37" s="34"/>
      <c r="B37" s="34"/>
      <c r="C37" s="34"/>
      <c r="D37" s="34"/>
      <c r="E37" s="34"/>
      <c r="F37" s="34"/>
      <c r="G37" s="34"/>
      <c r="H37" s="34"/>
      <c r="I37" s="34"/>
      <c r="J37" s="34"/>
      <c r="K37" s="34"/>
    </row>
    <row r="38" spans="1:11" x14ac:dyDescent="0.25">
      <c r="A38" s="34"/>
      <c r="B38" s="34"/>
      <c r="C38" s="34"/>
      <c r="D38" s="34"/>
      <c r="E38" s="34"/>
      <c r="F38" s="34"/>
      <c r="G38" s="34"/>
      <c r="H38" s="34"/>
      <c r="I38" s="34"/>
      <c r="J38" s="34"/>
      <c r="K38" s="34"/>
    </row>
    <row r="39" spans="1:11" x14ac:dyDescent="0.25">
      <c r="A39" s="34"/>
      <c r="B39" s="34"/>
      <c r="C39" s="34"/>
      <c r="D39" s="34"/>
      <c r="E39" s="34"/>
      <c r="F39" s="34"/>
      <c r="G39" s="34"/>
      <c r="H39" s="34"/>
      <c r="I39" s="34"/>
      <c r="J39" s="34"/>
      <c r="K39" s="34"/>
    </row>
    <row r="40" spans="1:11" x14ac:dyDescent="0.25">
      <c r="A40" s="34"/>
      <c r="B40" s="34"/>
      <c r="C40" s="34"/>
      <c r="D40" s="34"/>
      <c r="E40" s="34"/>
      <c r="F40" s="34"/>
      <c r="G40" s="34"/>
      <c r="H40" s="34"/>
      <c r="I40" s="34"/>
      <c r="J40" s="34"/>
      <c r="K40" s="34"/>
    </row>
    <row r="41" spans="1:11" x14ac:dyDescent="0.25">
      <c r="A41" s="34"/>
      <c r="B41" s="34"/>
      <c r="C41" s="34"/>
      <c r="D41" s="34"/>
      <c r="E41" s="34"/>
      <c r="F41" s="34"/>
      <c r="G41" s="34"/>
      <c r="H41" s="34"/>
      <c r="I41" s="34"/>
      <c r="J41" s="34"/>
      <c r="K41" s="34"/>
    </row>
    <row r="42" spans="1:11" x14ac:dyDescent="0.25">
      <c r="A42" s="34"/>
      <c r="B42" s="34"/>
      <c r="C42" s="34"/>
      <c r="D42" s="34"/>
      <c r="E42" s="34"/>
      <c r="F42" s="34"/>
      <c r="G42" s="34"/>
      <c r="H42" s="34"/>
      <c r="I42" s="34"/>
      <c r="J42" s="34"/>
      <c r="K42" s="34"/>
    </row>
    <row r="43" spans="1:11" x14ac:dyDescent="0.25">
      <c r="A43" s="34"/>
      <c r="B43" s="34"/>
      <c r="C43" s="34"/>
      <c r="D43" s="34"/>
      <c r="E43" s="34"/>
      <c r="F43" s="34"/>
      <c r="G43" s="34"/>
      <c r="H43" s="34"/>
      <c r="I43" s="34"/>
      <c r="J43" s="34"/>
      <c r="K43" s="34"/>
    </row>
    <row r="44" spans="1:11" x14ac:dyDescent="0.25">
      <c r="A44" s="34"/>
      <c r="B44" s="34"/>
      <c r="C44" s="34"/>
      <c r="D44" s="34"/>
      <c r="E44" s="34"/>
      <c r="F44" s="34"/>
      <c r="G44" s="34"/>
      <c r="H44" s="34"/>
      <c r="I44" s="34"/>
      <c r="J44" s="34"/>
      <c r="K44" s="34"/>
    </row>
    <row r="45" spans="1:11" x14ac:dyDescent="0.25">
      <c r="A45" s="34"/>
      <c r="B45" s="34"/>
      <c r="C45" s="34"/>
      <c r="D45" s="34"/>
      <c r="E45" s="34"/>
      <c r="F45" s="34"/>
      <c r="G45" s="34"/>
      <c r="H45" s="34"/>
      <c r="I45" s="34"/>
      <c r="J45" s="34"/>
      <c r="K45" s="34"/>
    </row>
    <row r="46" spans="1:11" x14ac:dyDescent="0.25">
      <c r="A46" s="34"/>
      <c r="B46" s="34"/>
      <c r="C46" s="34"/>
      <c r="D46" s="34"/>
      <c r="E46" s="34"/>
      <c r="F46" s="34"/>
      <c r="G46" s="34"/>
      <c r="H46" s="34"/>
      <c r="I46" s="34"/>
      <c r="J46" s="34"/>
      <c r="K46" s="34"/>
    </row>
    <row r="47" spans="1:11" x14ac:dyDescent="0.25">
      <c r="A47" s="34"/>
      <c r="B47" s="34"/>
      <c r="C47" s="34"/>
      <c r="D47" s="34"/>
      <c r="E47" s="34"/>
      <c r="F47" s="34"/>
      <c r="G47" s="34"/>
      <c r="H47" s="34"/>
      <c r="I47" s="34"/>
      <c r="J47" s="34"/>
      <c r="K47" s="34"/>
    </row>
  </sheetData>
  <mergeCells count="22">
    <mergeCell ref="A21:K21"/>
    <mergeCell ref="A1:K1"/>
    <mergeCell ref="B2:C2"/>
    <mergeCell ref="A12:D12"/>
    <mergeCell ref="F12:K12"/>
    <mergeCell ref="F13:G13"/>
    <mergeCell ref="F14:G14"/>
    <mergeCell ref="F15:H15"/>
    <mergeCell ref="F16:G16"/>
    <mergeCell ref="F17:G17"/>
    <mergeCell ref="F18:G18"/>
    <mergeCell ref="A20:K20"/>
    <mergeCell ref="A28:K28"/>
    <mergeCell ref="A29:K29"/>
    <mergeCell ref="A30:K30"/>
    <mergeCell ref="A31:K31"/>
    <mergeCell ref="A22:I22"/>
    <mergeCell ref="A23:K23"/>
    <mergeCell ref="A24:K24"/>
    <mergeCell ref="A25:K25"/>
    <mergeCell ref="A26:K26"/>
    <mergeCell ref="A27:K27"/>
  </mergeCells>
  <pageMargins left="0.45" right="0.45" top="0.25" bottom="0.2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election activeCell="L46" sqref="L46"/>
    </sheetView>
  </sheetViews>
  <sheetFormatPr defaultRowHeight="15" x14ac:dyDescent="0.25"/>
  <cols>
    <col min="1" max="1" width="14.140625" customWidth="1"/>
    <col min="2" max="2" width="10.42578125" customWidth="1"/>
    <col min="3" max="3" width="10.85546875" customWidth="1"/>
    <col min="4" max="4" width="12.5703125" customWidth="1"/>
    <col min="5" max="5" width="10.140625" customWidth="1"/>
    <col min="6" max="6" width="8" customWidth="1"/>
    <col min="8" max="8" width="9.7109375" customWidth="1"/>
    <col min="9" max="9" width="13.28515625" customWidth="1"/>
    <col min="11" max="11" width="11.28515625" customWidth="1"/>
    <col min="12" max="12" width="15.28515625" customWidth="1"/>
  </cols>
  <sheetData>
    <row r="1" spans="1:10" ht="18.75" x14ac:dyDescent="0.25">
      <c r="A1" s="274" t="s">
        <v>896</v>
      </c>
      <c r="B1" s="274"/>
      <c r="C1" s="274"/>
      <c r="D1" s="274"/>
      <c r="E1" s="274"/>
      <c r="F1" s="274"/>
      <c r="G1" s="274"/>
      <c r="H1" s="274"/>
      <c r="I1" s="274"/>
    </row>
    <row r="2" spans="1:10" ht="37.5" x14ac:dyDescent="0.3">
      <c r="A2" s="192" t="s">
        <v>897</v>
      </c>
      <c r="B2" s="192" t="s">
        <v>332</v>
      </c>
      <c r="C2" s="192" t="s">
        <v>898</v>
      </c>
      <c r="D2" s="193" t="s">
        <v>899</v>
      </c>
      <c r="E2" s="193" t="s">
        <v>900</v>
      </c>
      <c r="F2" s="193" t="s">
        <v>415</v>
      </c>
      <c r="G2" s="192" t="s">
        <v>236</v>
      </c>
      <c r="H2" s="192" t="s">
        <v>901</v>
      </c>
      <c r="I2" s="193" t="s">
        <v>531</v>
      </c>
      <c r="J2" s="194"/>
    </row>
    <row r="3" spans="1:10" ht="18.75" x14ac:dyDescent="0.3">
      <c r="A3" s="195">
        <v>38635</v>
      </c>
      <c r="B3" s="192" t="s">
        <v>902</v>
      </c>
      <c r="C3" s="192"/>
      <c r="D3" s="192"/>
      <c r="E3" s="192"/>
      <c r="F3" s="192">
        <v>20</v>
      </c>
      <c r="G3" s="192"/>
      <c r="H3" s="192"/>
      <c r="I3" s="192"/>
      <c r="J3" s="194"/>
    </row>
    <row r="4" spans="1:10" ht="18.75" x14ac:dyDescent="0.3">
      <c r="A4" s="195">
        <v>38698</v>
      </c>
      <c r="B4" s="192" t="s">
        <v>903</v>
      </c>
      <c r="C4" s="192"/>
      <c r="D4" s="192"/>
      <c r="E4" s="192"/>
      <c r="F4" s="192">
        <v>30</v>
      </c>
      <c r="G4" s="192"/>
      <c r="H4" s="192"/>
      <c r="I4" s="192"/>
      <c r="J4" s="194"/>
    </row>
    <row r="5" spans="1:10" ht="18.75" x14ac:dyDescent="0.3">
      <c r="A5" s="195">
        <v>38650</v>
      </c>
      <c r="B5" s="192" t="s">
        <v>904</v>
      </c>
      <c r="C5" s="192"/>
      <c r="D5" s="192"/>
      <c r="E5" s="192"/>
      <c r="F5" s="192">
        <v>50</v>
      </c>
      <c r="G5" s="192"/>
      <c r="H5" s="192"/>
      <c r="I5" s="192"/>
      <c r="J5" s="194"/>
    </row>
    <row r="6" spans="1:10" ht="18.75" x14ac:dyDescent="0.3">
      <c r="A6" s="195">
        <v>38657</v>
      </c>
      <c r="B6" s="192" t="s">
        <v>905</v>
      </c>
      <c r="C6" s="192"/>
      <c r="D6" s="192"/>
      <c r="E6" s="192"/>
      <c r="F6" s="192">
        <v>5</v>
      </c>
      <c r="G6" s="192"/>
      <c r="H6" s="192"/>
      <c r="I6" s="192"/>
      <c r="J6" s="194"/>
    </row>
    <row r="7" spans="1:10" ht="18.75" x14ac:dyDescent="0.3">
      <c r="A7" s="195">
        <v>38661</v>
      </c>
      <c r="B7" s="192" t="s">
        <v>903</v>
      </c>
      <c r="C7" s="192"/>
      <c r="D7" s="192"/>
      <c r="E7" s="192"/>
      <c r="F7" s="192">
        <v>20</v>
      </c>
      <c r="G7" s="192"/>
      <c r="H7" s="192"/>
      <c r="I7" s="192"/>
      <c r="J7" s="194"/>
    </row>
    <row r="8" spans="1:10" ht="18.75" x14ac:dyDescent="0.3">
      <c r="A8" s="195">
        <v>38676</v>
      </c>
      <c r="B8" s="192" t="s">
        <v>904</v>
      </c>
      <c r="C8" s="192"/>
      <c r="D8" s="192"/>
      <c r="E8" s="192"/>
      <c r="F8" s="192">
        <v>15</v>
      </c>
      <c r="G8" s="192"/>
      <c r="H8" s="192"/>
      <c r="I8" s="192"/>
      <c r="J8" s="194"/>
    </row>
    <row r="9" spans="1:10" ht="18.75" x14ac:dyDescent="0.3">
      <c r="A9" s="195">
        <v>38630</v>
      </c>
      <c r="B9" s="192" t="s">
        <v>906</v>
      </c>
      <c r="C9" s="192"/>
      <c r="D9" s="192"/>
      <c r="E9" s="192"/>
      <c r="F9" s="192">
        <v>10</v>
      </c>
      <c r="G9" s="192"/>
      <c r="H9" s="192"/>
      <c r="I9" s="192"/>
      <c r="J9" s="194"/>
    </row>
    <row r="10" spans="1:10" ht="18.75" x14ac:dyDescent="0.3">
      <c r="A10" s="195">
        <v>38706</v>
      </c>
      <c r="B10" s="192" t="s">
        <v>907</v>
      </c>
      <c r="C10" s="192"/>
      <c r="D10" s="192"/>
      <c r="E10" s="192"/>
      <c r="F10" s="192">
        <v>20</v>
      </c>
      <c r="G10" s="192"/>
      <c r="H10" s="192"/>
      <c r="I10" s="192"/>
      <c r="J10" s="194"/>
    </row>
    <row r="11" spans="1:10" ht="18.75" x14ac:dyDescent="0.3">
      <c r="A11" s="195">
        <v>38687</v>
      </c>
      <c r="B11" s="192" t="s">
        <v>908</v>
      </c>
      <c r="C11" s="192"/>
      <c r="D11" s="192"/>
      <c r="E11" s="192"/>
      <c r="F11" s="192">
        <v>10</v>
      </c>
      <c r="G11" s="192"/>
      <c r="H11" s="192"/>
      <c r="I11" s="192"/>
      <c r="J11" s="194"/>
    </row>
    <row r="12" spans="1:10" ht="18.75" x14ac:dyDescent="0.3">
      <c r="A12" s="195">
        <v>38698</v>
      </c>
      <c r="B12" s="192" t="s">
        <v>904</v>
      </c>
      <c r="C12" s="192"/>
      <c r="D12" s="192"/>
      <c r="E12" s="192"/>
      <c r="F12" s="192">
        <v>20</v>
      </c>
      <c r="G12" s="192"/>
      <c r="H12" s="192"/>
      <c r="I12" s="192"/>
      <c r="J12" s="194"/>
    </row>
    <row r="13" spans="1:10" ht="18.75" x14ac:dyDescent="0.3">
      <c r="A13" s="194"/>
      <c r="B13" s="194"/>
      <c r="C13" s="194"/>
      <c r="D13" s="194"/>
      <c r="E13" s="194"/>
      <c r="F13" s="194"/>
      <c r="G13" s="194"/>
      <c r="H13" s="194"/>
      <c r="I13" s="194"/>
      <c r="J13" s="194"/>
    </row>
    <row r="14" spans="1:10" ht="18.75" x14ac:dyDescent="0.3">
      <c r="A14" s="275" t="s">
        <v>909</v>
      </c>
      <c r="B14" s="276"/>
      <c r="C14" s="277" t="s">
        <v>910</v>
      </c>
      <c r="D14" s="277"/>
      <c r="E14" s="277"/>
      <c r="F14" s="194"/>
      <c r="G14" s="278" t="s">
        <v>911</v>
      </c>
      <c r="H14" s="279"/>
      <c r="I14" s="194"/>
    </row>
    <row r="15" spans="1:10" ht="18.75" x14ac:dyDescent="0.3">
      <c r="A15" s="192" t="s">
        <v>913</v>
      </c>
      <c r="B15" s="192" t="s">
        <v>898</v>
      </c>
      <c r="C15" s="192" t="s">
        <v>914</v>
      </c>
      <c r="D15" s="192" t="s">
        <v>915</v>
      </c>
      <c r="E15" s="192" t="s">
        <v>916</v>
      </c>
      <c r="F15" s="194"/>
      <c r="G15" s="50" t="s">
        <v>917</v>
      </c>
      <c r="H15" s="50" t="s">
        <v>918</v>
      </c>
      <c r="I15" s="194"/>
    </row>
    <row r="16" spans="1:10" ht="18.75" x14ac:dyDescent="0.3">
      <c r="A16" s="50" t="s">
        <v>231</v>
      </c>
      <c r="B16" s="50" t="s">
        <v>922</v>
      </c>
      <c r="C16" s="198">
        <v>600000</v>
      </c>
      <c r="D16" s="198">
        <v>700000</v>
      </c>
      <c r="E16" s="198">
        <v>250000</v>
      </c>
      <c r="F16" s="194"/>
      <c r="G16" s="50" t="s">
        <v>225</v>
      </c>
      <c r="H16" s="21" t="s">
        <v>923</v>
      </c>
      <c r="I16" s="194"/>
    </row>
    <row r="17" spans="1:9" ht="18.75" x14ac:dyDescent="0.3">
      <c r="A17" s="50" t="s">
        <v>228</v>
      </c>
      <c r="B17" s="50" t="s">
        <v>924</v>
      </c>
      <c r="C17" s="198">
        <v>50000</v>
      </c>
      <c r="D17" s="198">
        <v>70000</v>
      </c>
      <c r="E17" s="198">
        <v>30000</v>
      </c>
      <c r="F17" s="194"/>
      <c r="G17" s="50" t="s">
        <v>233</v>
      </c>
      <c r="H17" s="21" t="s">
        <v>925</v>
      </c>
      <c r="I17" s="194"/>
    </row>
    <row r="18" spans="1:9" ht="18.75" x14ac:dyDescent="0.3">
      <c r="A18" s="50" t="s">
        <v>227</v>
      </c>
      <c r="B18" s="50" t="s">
        <v>926</v>
      </c>
      <c r="C18" s="198">
        <v>100000</v>
      </c>
      <c r="D18" s="198">
        <v>140000</v>
      </c>
      <c r="E18" s="198">
        <v>50000</v>
      </c>
      <c r="F18" s="194"/>
      <c r="G18" s="50" t="s">
        <v>229</v>
      </c>
      <c r="H18" s="21" t="s">
        <v>927</v>
      </c>
    </row>
    <row r="19" spans="1:9" ht="18.75" x14ac:dyDescent="0.25">
      <c r="A19" s="196" t="s">
        <v>928</v>
      </c>
    </row>
    <row r="20" spans="1:9" ht="18.75" x14ac:dyDescent="0.25">
      <c r="A20" s="197" t="s">
        <v>929</v>
      </c>
      <c r="G20" s="280" t="s">
        <v>912</v>
      </c>
      <c r="H20" s="280"/>
      <c r="I20" s="280"/>
    </row>
    <row r="21" spans="1:9" ht="18.75" x14ac:dyDescent="0.25">
      <c r="A21" s="197" t="s">
        <v>930</v>
      </c>
      <c r="G21" s="181" t="s">
        <v>919</v>
      </c>
      <c r="H21" s="181" t="s">
        <v>920</v>
      </c>
      <c r="I21" s="181" t="s">
        <v>921</v>
      </c>
    </row>
    <row r="22" spans="1:9" ht="18.75" x14ac:dyDescent="0.25">
      <c r="A22" s="197" t="s">
        <v>931</v>
      </c>
      <c r="G22" s="182" t="s">
        <v>922</v>
      </c>
      <c r="H22" s="181"/>
      <c r="I22" s="181"/>
    </row>
    <row r="23" spans="1:9" ht="18.75" x14ac:dyDescent="0.25">
      <c r="A23" s="196" t="s">
        <v>932</v>
      </c>
      <c r="G23" s="182" t="s">
        <v>924</v>
      </c>
      <c r="H23" s="181"/>
      <c r="I23" s="181"/>
    </row>
    <row r="24" spans="1:9" ht="18.75" x14ac:dyDescent="0.25">
      <c r="A24" s="196"/>
      <c r="G24" s="182" t="s">
        <v>926</v>
      </c>
      <c r="H24" s="181"/>
      <c r="I24" s="181"/>
    </row>
    <row r="25" spans="1:9" ht="18.75" x14ac:dyDescent="0.25">
      <c r="A25" s="263" t="s">
        <v>933</v>
      </c>
      <c r="B25" s="263"/>
      <c r="C25" s="263"/>
      <c r="D25" s="263"/>
      <c r="E25" s="263"/>
      <c r="F25" s="263"/>
      <c r="G25" s="263"/>
      <c r="H25" s="263"/>
      <c r="I25" s="263"/>
    </row>
    <row r="26" spans="1:9" ht="18.75" x14ac:dyDescent="0.25">
      <c r="A26" s="263" t="s">
        <v>934</v>
      </c>
      <c r="B26" s="263"/>
      <c r="C26" s="263"/>
      <c r="D26" s="263"/>
      <c r="E26" s="263"/>
      <c r="F26" s="263"/>
      <c r="G26" s="263"/>
      <c r="H26" s="263"/>
      <c r="I26" s="263"/>
    </row>
    <row r="27" spans="1:9" ht="35.25" customHeight="1" x14ac:dyDescent="0.25">
      <c r="A27" s="264" t="s">
        <v>940</v>
      </c>
      <c r="B27" s="263"/>
      <c r="C27" s="263"/>
      <c r="D27" s="263"/>
      <c r="E27" s="263"/>
      <c r="F27" s="263"/>
      <c r="G27" s="263"/>
      <c r="H27" s="263"/>
      <c r="I27" s="263"/>
    </row>
    <row r="28" spans="1:9" ht="18.75" x14ac:dyDescent="0.25">
      <c r="A28" s="263" t="s">
        <v>935</v>
      </c>
      <c r="B28" s="263"/>
      <c r="C28" s="263"/>
      <c r="D28" s="263"/>
      <c r="E28" s="263"/>
      <c r="F28" s="263"/>
      <c r="G28" s="263"/>
      <c r="H28" s="263"/>
      <c r="I28" s="263"/>
    </row>
    <row r="29" spans="1:9" ht="37.5" customHeight="1" x14ac:dyDescent="0.25">
      <c r="A29" s="264" t="s">
        <v>941</v>
      </c>
      <c r="B29" s="263"/>
      <c r="C29" s="263"/>
      <c r="D29" s="263"/>
      <c r="E29" s="263"/>
      <c r="F29" s="263"/>
      <c r="G29" s="263"/>
      <c r="H29" s="263"/>
      <c r="I29" s="263"/>
    </row>
    <row r="30" spans="1:9" ht="18.75" x14ac:dyDescent="0.25">
      <c r="A30" s="263" t="s">
        <v>936</v>
      </c>
      <c r="B30" s="263"/>
      <c r="C30" s="263"/>
      <c r="D30" s="263"/>
      <c r="E30" s="263"/>
      <c r="F30" s="263"/>
      <c r="G30" s="263"/>
      <c r="H30" s="263"/>
      <c r="I30" s="263"/>
    </row>
    <row r="31" spans="1:9" ht="18.75" x14ac:dyDescent="0.25">
      <c r="A31" s="263" t="s">
        <v>937</v>
      </c>
      <c r="B31" s="263"/>
      <c r="C31" s="263"/>
      <c r="D31" s="263"/>
      <c r="E31" s="263"/>
      <c r="F31" s="263"/>
      <c r="G31" s="263"/>
      <c r="H31" s="263"/>
      <c r="I31" s="263"/>
    </row>
    <row r="32" spans="1:9" ht="18.75" x14ac:dyDescent="0.25">
      <c r="A32" s="263" t="s">
        <v>938</v>
      </c>
      <c r="B32" s="263"/>
      <c r="C32" s="263"/>
      <c r="D32" s="263"/>
      <c r="E32" s="263"/>
      <c r="F32" s="263"/>
      <c r="G32" s="263"/>
      <c r="H32" s="263"/>
      <c r="I32" s="263"/>
    </row>
    <row r="33" spans="1:9" ht="18.75" x14ac:dyDescent="0.25">
      <c r="A33" s="263" t="s">
        <v>939</v>
      </c>
      <c r="B33" s="263"/>
      <c r="C33" s="263"/>
      <c r="D33" s="263"/>
      <c r="E33" s="263"/>
      <c r="F33" s="263"/>
      <c r="G33" s="263"/>
      <c r="H33" s="263"/>
      <c r="I33" s="263"/>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sheetData>
  <mergeCells count="14">
    <mergeCell ref="A33:I33"/>
    <mergeCell ref="A1:I1"/>
    <mergeCell ref="A14:B14"/>
    <mergeCell ref="C14:E14"/>
    <mergeCell ref="G14:H14"/>
    <mergeCell ref="G20:I20"/>
    <mergeCell ref="A27:I27"/>
    <mergeCell ref="A25:I25"/>
    <mergeCell ref="A26:I26"/>
    <mergeCell ref="A28:I28"/>
    <mergeCell ref="A29:I29"/>
    <mergeCell ref="A30:I30"/>
    <mergeCell ref="A31:I31"/>
    <mergeCell ref="A32:I32"/>
  </mergeCells>
  <pageMargins left="0.2" right="0.2" top="0.25" bottom="0.2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M40" sqref="M40"/>
    </sheetView>
  </sheetViews>
  <sheetFormatPr defaultRowHeight="15" x14ac:dyDescent="0.25"/>
  <cols>
    <col min="2" max="2" width="12.140625" customWidth="1"/>
    <col min="4" max="4" width="12.42578125" customWidth="1"/>
    <col min="8" max="8" width="13.28515625" customWidth="1"/>
  </cols>
  <sheetData>
    <row r="1" spans="1:9" ht="21" x14ac:dyDescent="0.35">
      <c r="A1" s="281" t="s">
        <v>942</v>
      </c>
      <c r="B1" s="281"/>
      <c r="C1" s="281"/>
      <c r="D1" s="281"/>
      <c r="E1" s="281"/>
      <c r="F1" s="281"/>
      <c r="G1" s="281"/>
      <c r="H1" s="281"/>
      <c r="I1" s="281"/>
    </row>
    <row r="2" spans="1:9" ht="47.25" x14ac:dyDescent="0.25">
      <c r="A2" s="29" t="s">
        <v>12</v>
      </c>
      <c r="B2" s="29" t="s">
        <v>332</v>
      </c>
      <c r="C2" s="29" t="s">
        <v>943</v>
      </c>
      <c r="D2" s="29" t="s">
        <v>944</v>
      </c>
      <c r="E2" s="29" t="s">
        <v>265</v>
      </c>
      <c r="F2" s="29" t="s">
        <v>451</v>
      </c>
      <c r="G2" s="29" t="s">
        <v>236</v>
      </c>
      <c r="H2" s="29" t="s">
        <v>945</v>
      </c>
      <c r="I2" s="29" t="s">
        <v>531</v>
      </c>
    </row>
    <row r="3" spans="1:9" ht="15.75" x14ac:dyDescent="0.25">
      <c r="A3" s="50">
        <v>1</v>
      </c>
      <c r="B3" s="50" t="s">
        <v>946</v>
      </c>
      <c r="C3" s="50">
        <v>10</v>
      </c>
      <c r="D3" s="69">
        <v>42055</v>
      </c>
      <c r="E3" s="21"/>
      <c r="F3" s="21"/>
      <c r="G3" s="21"/>
      <c r="H3" s="21"/>
      <c r="I3" s="21"/>
    </row>
    <row r="4" spans="1:9" ht="15.75" x14ac:dyDescent="0.25">
      <c r="A4" s="50">
        <v>2</v>
      </c>
      <c r="B4" s="50" t="s">
        <v>947</v>
      </c>
      <c r="C4" s="50">
        <v>100</v>
      </c>
      <c r="D4" s="69">
        <v>42021</v>
      </c>
      <c r="E4" s="21"/>
      <c r="F4" s="21"/>
      <c r="G4" s="21"/>
      <c r="H4" s="21"/>
      <c r="I4" s="21"/>
    </row>
    <row r="5" spans="1:9" ht="15.75" x14ac:dyDescent="0.25">
      <c r="A5" s="50">
        <v>3</v>
      </c>
      <c r="B5" s="50" t="s">
        <v>948</v>
      </c>
      <c r="C5" s="50">
        <v>500</v>
      </c>
      <c r="D5" s="69">
        <v>42016</v>
      </c>
      <c r="E5" s="21"/>
      <c r="F5" s="21"/>
      <c r="G5" s="21"/>
      <c r="H5" s="21"/>
      <c r="I5" s="21"/>
    </row>
    <row r="6" spans="1:9" ht="15.75" x14ac:dyDescent="0.25">
      <c r="A6" s="50">
        <v>4</v>
      </c>
      <c r="B6" s="50" t="s">
        <v>949</v>
      </c>
      <c r="C6" s="50">
        <v>200</v>
      </c>
      <c r="D6" s="69">
        <v>42014</v>
      </c>
      <c r="E6" s="21"/>
      <c r="F6" s="21"/>
      <c r="G6" s="21"/>
      <c r="H6" s="21"/>
      <c r="I6" s="21"/>
    </row>
    <row r="7" spans="1:9" ht="15.75" x14ac:dyDescent="0.25">
      <c r="A7" s="50">
        <v>5</v>
      </c>
      <c r="B7" s="50" t="s">
        <v>950</v>
      </c>
      <c r="C7" s="50">
        <v>30</v>
      </c>
      <c r="D7" s="69">
        <v>42050</v>
      </c>
      <c r="E7" s="21"/>
      <c r="F7" s="21"/>
      <c r="G7" s="21"/>
      <c r="H7" s="21"/>
      <c r="I7" s="21"/>
    </row>
    <row r="8" spans="1:9" ht="15.75" x14ac:dyDescent="0.25">
      <c r="A8" s="50">
        <v>6</v>
      </c>
      <c r="B8" s="50" t="s">
        <v>951</v>
      </c>
      <c r="C8" s="50">
        <v>100</v>
      </c>
      <c r="D8" s="69">
        <v>42051</v>
      </c>
      <c r="E8" s="21"/>
      <c r="F8" s="21"/>
      <c r="G8" s="21"/>
      <c r="H8" s="21"/>
      <c r="I8" s="21"/>
    </row>
    <row r="9" spans="1:9" ht="15.75" x14ac:dyDescent="0.25">
      <c r="A9" s="50">
        <v>7</v>
      </c>
      <c r="B9" s="50" t="s">
        <v>952</v>
      </c>
      <c r="C9" s="50">
        <v>50</v>
      </c>
      <c r="D9" s="69">
        <v>42022</v>
      </c>
      <c r="E9" s="21"/>
      <c r="F9" s="21"/>
      <c r="G9" s="21"/>
      <c r="H9" s="21"/>
      <c r="I9" s="21"/>
    </row>
    <row r="10" spans="1:9" x14ac:dyDescent="0.25">
      <c r="A10" s="199"/>
      <c r="B10" s="9"/>
      <c r="C10" s="9"/>
      <c r="D10" s="9"/>
      <c r="E10" s="9"/>
      <c r="F10" s="9"/>
      <c r="G10" s="9"/>
      <c r="H10" s="9"/>
      <c r="I10" s="9"/>
    </row>
    <row r="12" spans="1:9" x14ac:dyDescent="0.25">
      <c r="B12" s="245" t="s">
        <v>953</v>
      </c>
      <c r="C12" s="245"/>
      <c r="D12" s="245"/>
      <c r="E12" s="245"/>
      <c r="F12" s="245"/>
      <c r="H12" s="245" t="s">
        <v>954</v>
      </c>
      <c r="I12" s="245"/>
    </row>
    <row r="13" spans="1:9" ht="47.25" x14ac:dyDescent="0.25">
      <c r="B13" s="29" t="s">
        <v>955</v>
      </c>
      <c r="C13" s="200">
        <v>28</v>
      </c>
      <c r="D13" s="200">
        <v>29</v>
      </c>
      <c r="E13" s="200">
        <v>21</v>
      </c>
      <c r="F13" s="200">
        <v>27</v>
      </c>
      <c r="H13" s="29" t="s">
        <v>956</v>
      </c>
      <c r="I13" s="29" t="s">
        <v>957</v>
      </c>
    </row>
    <row r="14" spans="1:9" ht="15.75" x14ac:dyDescent="0.25">
      <c r="B14" s="147" t="s">
        <v>265</v>
      </c>
      <c r="C14" s="21" t="s">
        <v>958</v>
      </c>
      <c r="D14" s="21" t="s">
        <v>959</v>
      </c>
      <c r="E14" s="21" t="s">
        <v>336</v>
      </c>
      <c r="F14" s="21" t="s">
        <v>960</v>
      </c>
      <c r="H14" s="201">
        <v>42005</v>
      </c>
      <c r="I14" s="20">
        <v>21800</v>
      </c>
    </row>
    <row r="15" spans="1:9" ht="15.75" x14ac:dyDescent="0.25">
      <c r="B15" s="147" t="s">
        <v>961</v>
      </c>
      <c r="C15" s="50">
        <v>80</v>
      </c>
      <c r="D15" s="50">
        <v>50</v>
      </c>
      <c r="E15" s="50">
        <v>30</v>
      </c>
      <c r="F15" s="50">
        <v>4</v>
      </c>
      <c r="H15" s="201">
        <v>42016</v>
      </c>
      <c r="I15" s="20">
        <v>21850</v>
      </c>
    </row>
    <row r="16" spans="1:9" ht="15.75" x14ac:dyDescent="0.25">
      <c r="B16" s="147" t="s">
        <v>962</v>
      </c>
      <c r="C16" s="50">
        <v>78</v>
      </c>
      <c r="D16" s="50">
        <v>48</v>
      </c>
      <c r="E16" s="50">
        <v>36</v>
      </c>
      <c r="F16" s="50">
        <v>3</v>
      </c>
      <c r="H16" s="201">
        <v>42029</v>
      </c>
      <c r="I16" s="20">
        <v>21950</v>
      </c>
    </row>
    <row r="17" spans="1:9" ht="15.75" x14ac:dyDescent="0.25">
      <c r="H17" s="201">
        <v>42047</v>
      </c>
      <c r="I17" s="20">
        <v>21900</v>
      </c>
    </row>
    <row r="19" spans="1:9" ht="15.75" x14ac:dyDescent="0.25">
      <c r="A19" s="32" t="s">
        <v>47</v>
      </c>
    </row>
    <row r="20" spans="1:9" ht="16.5" x14ac:dyDescent="0.25">
      <c r="A20" s="226" t="s">
        <v>963</v>
      </c>
      <c r="B20" s="226"/>
      <c r="C20" s="226"/>
      <c r="D20" s="226"/>
      <c r="E20" s="226"/>
      <c r="F20" s="226"/>
      <c r="G20" s="226"/>
      <c r="H20" s="226"/>
      <c r="I20" s="226"/>
    </row>
    <row r="21" spans="1:9" ht="30" customHeight="1" x14ac:dyDescent="0.25">
      <c r="A21" s="225" t="s">
        <v>970</v>
      </c>
      <c r="B21" s="226"/>
      <c r="C21" s="226"/>
      <c r="D21" s="226"/>
      <c r="E21" s="226"/>
      <c r="F21" s="226"/>
      <c r="G21" s="226"/>
      <c r="H21" s="226"/>
      <c r="I21" s="226"/>
    </row>
    <row r="22" spans="1:9" ht="31.5" customHeight="1" x14ac:dyDescent="0.25">
      <c r="A22" s="225" t="s">
        <v>971</v>
      </c>
      <c r="B22" s="226"/>
      <c r="C22" s="226"/>
      <c r="D22" s="226"/>
      <c r="E22" s="226"/>
      <c r="F22" s="226"/>
      <c r="G22" s="226"/>
      <c r="H22" s="226"/>
      <c r="I22" s="226"/>
    </row>
    <row r="23" spans="1:9" ht="16.5" x14ac:dyDescent="0.25">
      <c r="A23" s="226" t="s">
        <v>964</v>
      </c>
      <c r="B23" s="226"/>
      <c r="C23" s="226"/>
      <c r="D23" s="226"/>
      <c r="E23" s="226"/>
      <c r="F23" s="226"/>
      <c r="G23" s="226"/>
      <c r="H23" s="226"/>
      <c r="I23" s="226"/>
    </row>
    <row r="24" spans="1:9" ht="16.5" x14ac:dyDescent="0.25">
      <c r="A24" s="225" t="s">
        <v>972</v>
      </c>
      <c r="B24" s="226"/>
      <c r="C24" s="226"/>
      <c r="D24" s="226"/>
      <c r="E24" s="226"/>
      <c r="F24" s="226"/>
      <c r="G24" s="226"/>
      <c r="H24" s="226"/>
      <c r="I24" s="226"/>
    </row>
    <row r="25" spans="1:9" ht="16.5" x14ac:dyDescent="0.25">
      <c r="A25" s="226" t="s">
        <v>965</v>
      </c>
      <c r="B25" s="226"/>
      <c r="C25" s="226"/>
      <c r="D25" s="226"/>
      <c r="E25" s="226"/>
      <c r="F25" s="226"/>
      <c r="G25" s="226"/>
      <c r="H25" s="226"/>
      <c r="I25" s="226"/>
    </row>
    <row r="26" spans="1:9" ht="16.5" x14ac:dyDescent="0.25">
      <c r="B26" s="202"/>
      <c r="C26" s="282" t="s">
        <v>966</v>
      </c>
      <c r="D26" s="282"/>
      <c r="E26" s="282"/>
      <c r="F26" s="282"/>
      <c r="G26" s="282"/>
      <c r="H26" s="282"/>
      <c r="I26" s="203"/>
    </row>
    <row r="27" spans="1:9" ht="16.5" x14ac:dyDescent="0.25">
      <c r="B27" s="202"/>
      <c r="C27" s="282" t="s">
        <v>967</v>
      </c>
      <c r="D27" s="282"/>
      <c r="E27" s="282"/>
      <c r="F27" s="282"/>
      <c r="G27" s="282"/>
      <c r="H27" s="282"/>
      <c r="I27" s="203"/>
    </row>
    <row r="28" spans="1:9" ht="16.5" x14ac:dyDescent="0.25">
      <c r="A28" s="226" t="s">
        <v>968</v>
      </c>
      <c r="B28" s="226"/>
      <c r="C28" s="226"/>
      <c r="D28" s="226"/>
      <c r="E28" s="226"/>
      <c r="F28" s="226"/>
      <c r="G28" s="226"/>
      <c r="H28" s="226"/>
      <c r="I28" s="226"/>
    </row>
    <row r="29" spans="1:9" ht="16.5" x14ac:dyDescent="0.25">
      <c r="A29" s="226" t="s">
        <v>969</v>
      </c>
      <c r="B29" s="226"/>
      <c r="C29" s="226"/>
      <c r="D29" s="226"/>
      <c r="E29" s="226"/>
      <c r="F29" s="226"/>
      <c r="G29" s="226"/>
      <c r="H29" s="226"/>
      <c r="I29" s="226"/>
    </row>
    <row r="31" spans="1:9" x14ac:dyDescent="0.25">
      <c r="A31" s="34"/>
      <c r="B31" s="34"/>
      <c r="C31" s="34"/>
      <c r="D31" s="34"/>
      <c r="E31" s="34"/>
      <c r="F31" s="34"/>
      <c r="G31" s="34"/>
      <c r="H31" s="34"/>
      <c r="I31" s="34"/>
    </row>
    <row r="32" spans="1:9" x14ac:dyDescent="0.25">
      <c r="A32" s="34"/>
      <c r="B32" s="34"/>
      <c r="C32" s="34"/>
      <c r="D32" s="34"/>
      <c r="E32" s="34"/>
      <c r="F32" s="34"/>
      <c r="G32" s="34"/>
      <c r="H32" s="34"/>
      <c r="I32" s="34"/>
    </row>
    <row r="33" spans="1:9" x14ac:dyDescent="0.25">
      <c r="A33" s="34"/>
      <c r="B33" s="34"/>
      <c r="C33" s="34"/>
      <c r="D33" s="34"/>
      <c r="E33" s="34"/>
      <c r="F33" s="34"/>
      <c r="G33" s="34"/>
      <c r="H33" s="34"/>
      <c r="I33" s="34"/>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row r="43" spans="1:9" x14ac:dyDescent="0.25">
      <c r="A43" s="34"/>
      <c r="B43" s="34"/>
      <c r="C43" s="34"/>
      <c r="D43" s="34"/>
      <c r="E43" s="34"/>
      <c r="F43" s="34"/>
      <c r="G43" s="34"/>
      <c r="H43" s="34"/>
      <c r="I43" s="34"/>
    </row>
    <row r="44" spans="1:9" x14ac:dyDescent="0.25">
      <c r="A44" s="34"/>
      <c r="B44" s="34"/>
      <c r="C44" s="34"/>
      <c r="D44" s="34"/>
      <c r="E44" s="34"/>
      <c r="F44" s="34"/>
      <c r="G44" s="34"/>
      <c r="H44" s="34"/>
      <c r="I44" s="34"/>
    </row>
    <row r="45" spans="1:9" x14ac:dyDescent="0.25">
      <c r="A45" s="34"/>
      <c r="B45" s="34"/>
      <c r="C45" s="34"/>
      <c r="D45" s="34"/>
      <c r="E45" s="34"/>
      <c r="F45" s="34"/>
      <c r="G45" s="34"/>
      <c r="H45" s="34"/>
      <c r="I45" s="34"/>
    </row>
    <row r="46" spans="1:9" x14ac:dyDescent="0.25">
      <c r="A46" s="34"/>
      <c r="B46" s="34"/>
      <c r="C46" s="34"/>
      <c r="D46" s="34"/>
      <c r="E46" s="34"/>
      <c r="F46" s="34"/>
      <c r="G46" s="34"/>
      <c r="H46" s="34"/>
      <c r="I46" s="34"/>
    </row>
  </sheetData>
  <mergeCells count="13">
    <mergeCell ref="A25:I25"/>
    <mergeCell ref="A28:I28"/>
    <mergeCell ref="A29:I29"/>
    <mergeCell ref="A1:I1"/>
    <mergeCell ref="B12:F12"/>
    <mergeCell ref="H12:I12"/>
    <mergeCell ref="C26:H26"/>
    <mergeCell ref="C27:H27"/>
    <mergeCell ref="A20:I20"/>
    <mergeCell ref="A21:I21"/>
    <mergeCell ref="A22:I22"/>
    <mergeCell ref="A23:I23"/>
    <mergeCell ref="A24:I24"/>
  </mergeCells>
  <pageMargins left="0.45" right="0.45" top="0.25" bottom="0.2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N8" sqref="N8"/>
    </sheetView>
  </sheetViews>
  <sheetFormatPr defaultRowHeight="15" x14ac:dyDescent="0.25"/>
  <cols>
    <col min="1" max="1" width="4.85546875" customWidth="1"/>
    <col min="2" max="2" width="17.85546875" customWidth="1"/>
    <col min="3" max="3" width="6.7109375" bestFit="1" customWidth="1"/>
    <col min="4" max="4" width="9.28515625" customWidth="1"/>
    <col min="5" max="5" width="7.42578125" customWidth="1"/>
    <col min="6" max="6" width="6.140625" bestFit="1" customWidth="1"/>
    <col min="7" max="7" width="8.28515625" bestFit="1" customWidth="1"/>
    <col min="8" max="8" width="9" bestFit="1" customWidth="1"/>
    <col min="9" max="9" width="13.7109375" bestFit="1" customWidth="1"/>
    <col min="10" max="10" width="9.28515625" bestFit="1" customWidth="1"/>
  </cols>
  <sheetData>
    <row r="1" spans="1:14" ht="18.75" x14ac:dyDescent="0.3">
      <c r="A1" s="18" t="s">
        <v>114</v>
      </c>
    </row>
    <row r="2" spans="1:14" ht="18.75" x14ac:dyDescent="0.3">
      <c r="A2" s="220" t="s">
        <v>71</v>
      </c>
      <c r="B2" s="220"/>
      <c r="C2" s="220"/>
      <c r="D2" s="220"/>
      <c r="E2" s="220"/>
      <c r="F2" s="220"/>
      <c r="G2" s="220"/>
    </row>
    <row r="3" spans="1:14" ht="31.5" x14ac:dyDescent="0.25">
      <c r="A3" s="35" t="s">
        <v>51</v>
      </c>
      <c r="B3" s="36" t="s">
        <v>70</v>
      </c>
      <c r="C3" s="37" t="s">
        <v>180</v>
      </c>
      <c r="D3" s="37" t="s">
        <v>67</v>
      </c>
      <c r="E3" s="37" t="s">
        <v>68</v>
      </c>
      <c r="F3" s="37" t="s">
        <v>69</v>
      </c>
      <c r="G3" s="37" t="s">
        <v>84</v>
      </c>
      <c r="H3" s="38" t="s">
        <v>81</v>
      </c>
      <c r="I3" s="38" t="s">
        <v>82</v>
      </c>
      <c r="J3" s="38" t="s">
        <v>181</v>
      </c>
    </row>
    <row r="4" spans="1:14" ht="15.75" x14ac:dyDescent="0.25">
      <c r="A4" s="43">
        <v>1</v>
      </c>
      <c r="B4" s="39" t="s">
        <v>80</v>
      </c>
      <c r="C4" s="39"/>
      <c r="D4" s="39"/>
      <c r="E4" s="39"/>
      <c r="F4" s="39"/>
      <c r="G4" s="39"/>
      <c r="H4" s="40"/>
      <c r="I4" s="40"/>
      <c r="J4" s="40"/>
    </row>
    <row r="5" spans="1:14" ht="15.75" x14ac:dyDescent="0.25">
      <c r="A5" s="43">
        <v>2</v>
      </c>
      <c r="B5" s="39" t="s">
        <v>72</v>
      </c>
      <c r="C5" s="39"/>
      <c r="D5" s="39"/>
      <c r="E5" s="39"/>
      <c r="F5" s="39"/>
      <c r="G5" s="39"/>
      <c r="H5" s="40"/>
      <c r="I5" s="40"/>
      <c r="J5" s="40"/>
    </row>
    <row r="6" spans="1:14" ht="15.75" x14ac:dyDescent="0.25">
      <c r="A6" s="43">
        <v>3</v>
      </c>
      <c r="B6" s="39" t="s">
        <v>73</v>
      </c>
      <c r="C6" s="39"/>
      <c r="D6" s="39"/>
      <c r="E6" s="39"/>
      <c r="F6" s="39"/>
      <c r="G6" s="39"/>
      <c r="H6" s="40"/>
      <c r="I6" s="40"/>
      <c r="J6" s="40"/>
    </row>
    <row r="7" spans="1:14" ht="15.75" x14ac:dyDescent="0.25">
      <c r="A7" s="43">
        <v>4</v>
      </c>
      <c r="B7" s="39" t="s">
        <v>74</v>
      </c>
      <c r="C7" s="39"/>
      <c r="D7" s="39"/>
      <c r="E7" s="39"/>
      <c r="F7" s="39"/>
      <c r="G7" s="39"/>
      <c r="H7" s="40"/>
      <c r="I7" s="40"/>
      <c r="J7" s="40"/>
    </row>
    <row r="8" spans="1:14" ht="15.75" x14ac:dyDescent="0.25">
      <c r="A8" s="43">
        <v>5</v>
      </c>
      <c r="B8" s="39" t="s">
        <v>87</v>
      </c>
      <c r="C8" s="39"/>
      <c r="D8" s="39"/>
      <c r="E8" s="39"/>
      <c r="F8" s="39"/>
      <c r="G8" s="39"/>
      <c r="H8" s="40"/>
      <c r="I8" s="40"/>
      <c r="J8" s="40"/>
      <c r="N8" t="s">
        <v>1014</v>
      </c>
    </row>
    <row r="9" spans="1:14" ht="15.75" x14ac:dyDescent="0.25">
      <c r="A9" s="43">
        <v>6</v>
      </c>
      <c r="B9" s="39" t="s">
        <v>75</v>
      </c>
      <c r="C9" s="39"/>
      <c r="D9" s="39"/>
      <c r="E9" s="39"/>
      <c r="F9" s="39"/>
      <c r="G9" s="39"/>
      <c r="H9" s="40"/>
      <c r="I9" s="40"/>
      <c r="J9" s="40"/>
    </row>
    <row r="10" spans="1:14" ht="15.75" x14ac:dyDescent="0.25">
      <c r="A10" s="6" t="s">
        <v>47</v>
      </c>
      <c r="B10" s="6"/>
      <c r="C10" s="6"/>
      <c r="D10" s="6"/>
      <c r="E10" s="6"/>
      <c r="F10" s="6"/>
      <c r="G10" s="6"/>
      <c r="H10" s="41"/>
      <c r="I10" s="41"/>
      <c r="J10" s="41"/>
      <c r="K10" s="41"/>
      <c r="L10" s="41"/>
    </row>
    <row r="11" spans="1:14" ht="15.75" x14ac:dyDescent="0.25">
      <c r="A11" s="6" t="s">
        <v>66</v>
      </c>
      <c r="B11" s="6" t="s">
        <v>76</v>
      </c>
      <c r="C11" s="6"/>
      <c r="D11" s="6"/>
      <c r="E11" s="6"/>
      <c r="F11" s="6"/>
      <c r="G11" s="6"/>
      <c r="H11" s="41"/>
      <c r="I11" s="41"/>
      <c r="J11" s="41"/>
      <c r="K11" s="41"/>
      <c r="L11" s="41"/>
    </row>
    <row r="12" spans="1:14" ht="15.75" x14ac:dyDescent="0.25">
      <c r="A12" s="6" t="s">
        <v>48</v>
      </c>
      <c r="B12" s="6" t="s">
        <v>77</v>
      </c>
      <c r="C12" s="6"/>
      <c r="D12" s="6"/>
      <c r="E12" s="6"/>
      <c r="F12" s="6"/>
      <c r="G12" s="6"/>
      <c r="H12" s="41"/>
      <c r="I12" s="41"/>
      <c r="J12" s="41"/>
      <c r="K12" s="41"/>
      <c r="L12" s="41"/>
    </row>
    <row r="13" spans="1:14" ht="15.75" x14ac:dyDescent="0.25">
      <c r="A13" s="6" t="s">
        <v>49</v>
      </c>
      <c r="B13" s="6" t="s">
        <v>78</v>
      </c>
      <c r="C13" s="6"/>
      <c r="D13" s="6"/>
      <c r="E13" s="6"/>
      <c r="F13" s="6"/>
      <c r="G13" s="6"/>
      <c r="H13" s="41"/>
      <c r="I13" s="41"/>
      <c r="J13" s="41"/>
      <c r="K13" s="41"/>
      <c r="L13" s="41"/>
    </row>
    <row r="14" spans="1:14" ht="15.75" x14ac:dyDescent="0.25">
      <c r="A14" s="6" t="s">
        <v>50</v>
      </c>
      <c r="B14" s="6" t="s">
        <v>79</v>
      </c>
      <c r="C14" s="6"/>
      <c r="D14" s="6"/>
      <c r="E14" s="6"/>
      <c r="F14" s="6"/>
      <c r="G14" s="6"/>
      <c r="H14" s="41"/>
      <c r="I14" s="41"/>
      <c r="J14" s="41"/>
      <c r="K14" s="41"/>
      <c r="L14" s="41"/>
    </row>
    <row r="15" spans="1:14" ht="15.75" x14ac:dyDescent="0.25">
      <c r="A15" s="42">
        <v>5</v>
      </c>
      <c r="B15" s="6" t="s">
        <v>83</v>
      </c>
      <c r="C15" s="41"/>
      <c r="D15" s="41"/>
      <c r="E15" s="41"/>
      <c r="F15" s="41"/>
      <c r="G15" s="41"/>
      <c r="H15" s="41"/>
      <c r="I15" s="41"/>
      <c r="J15" s="41"/>
      <c r="K15" s="41"/>
      <c r="L15" s="41"/>
    </row>
    <row r="16" spans="1:14" ht="15.75" x14ac:dyDescent="0.25">
      <c r="A16" s="42">
        <v>6</v>
      </c>
      <c r="B16" s="6" t="s">
        <v>85</v>
      </c>
      <c r="C16" s="41"/>
      <c r="D16" s="41"/>
      <c r="E16" s="41"/>
      <c r="F16" s="41"/>
      <c r="G16" s="41"/>
      <c r="H16" s="41"/>
      <c r="I16" s="41"/>
      <c r="J16" s="41"/>
      <c r="K16" s="41"/>
      <c r="L16" s="41"/>
    </row>
    <row r="17" spans="1:12" ht="15.75" x14ac:dyDescent="0.25">
      <c r="A17" s="41">
        <v>7</v>
      </c>
      <c r="B17" s="6" t="s">
        <v>86</v>
      </c>
      <c r="C17" s="41"/>
      <c r="D17" s="41"/>
      <c r="E17" s="41"/>
      <c r="F17" s="41"/>
      <c r="G17" s="41"/>
      <c r="H17" s="41"/>
      <c r="I17" s="41"/>
      <c r="J17" s="41"/>
      <c r="K17" s="41"/>
      <c r="L17" s="41"/>
    </row>
    <row r="18" spans="1:12" ht="15.75" x14ac:dyDescent="0.25">
      <c r="A18" s="41">
        <v>8</v>
      </c>
      <c r="B18" s="6" t="s">
        <v>88</v>
      </c>
      <c r="C18" s="41"/>
      <c r="D18" s="41"/>
      <c r="E18" s="41"/>
      <c r="F18" s="41"/>
      <c r="G18" s="41"/>
      <c r="H18" s="41"/>
      <c r="I18" s="41"/>
      <c r="J18" s="41"/>
      <c r="K18" s="41"/>
      <c r="L18" s="41"/>
    </row>
    <row r="20" spans="1:12" x14ac:dyDescent="0.25">
      <c r="A20" s="44"/>
      <c r="B20" s="44"/>
      <c r="C20" s="44"/>
      <c r="D20" s="44"/>
      <c r="E20" s="44"/>
      <c r="F20" s="44"/>
      <c r="G20" s="44"/>
      <c r="H20" s="44"/>
      <c r="I20" s="44"/>
      <c r="J20" s="44"/>
    </row>
    <row r="21" spans="1:12" x14ac:dyDescent="0.25">
      <c r="A21" s="44"/>
      <c r="B21" s="44"/>
      <c r="C21" s="44"/>
      <c r="D21" s="44"/>
      <c r="E21" s="44"/>
      <c r="F21" s="44"/>
      <c r="G21" s="44"/>
      <c r="H21" s="44"/>
      <c r="I21" s="44"/>
      <c r="J21" s="44"/>
    </row>
    <row r="22" spans="1:12" x14ac:dyDescent="0.25">
      <c r="A22" s="44"/>
      <c r="B22" s="44"/>
      <c r="C22" s="44"/>
      <c r="D22" s="44"/>
      <c r="E22" s="44"/>
      <c r="F22" s="44"/>
      <c r="G22" s="44"/>
      <c r="H22" s="44"/>
      <c r="I22" s="44"/>
      <c r="J22" s="44"/>
    </row>
    <row r="23" spans="1:12" x14ac:dyDescent="0.25">
      <c r="A23" s="44"/>
      <c r="B23" s="44"/>
      <c r="C23" s="44"/>
      <c r="D23" s="44"/>
      <c r="E23" s="44"/>
      <c r="F23" s="44"/>
      <c r="G23" s="44"/>
      <c r="H23" s="44"/>
      <c r="I23" s="44"/>
      <c r="J23" s="44"/>
    </row>
    <row r="24" spans="1:12" x14ac:dyDescent="0.25">
      <c r="A24" s="44"/>
      <c r="B24" s="44"/>
      <c r="C24" s="44"/>
      <c r="D24" s="44"/>
      <c r="E24" s="44"/>
      <c r="F24" s="44"/>
      <c r="G24" s="44"/>
      <c r="H24" s="44"/>
      <c r="I24" s="44"/>
      <c r="J24" s="44"/>
    </row>
    <row r="25" spans="1:12" x14ac:dyDescent="0.25">
      <c r="A25" s="44"/>
      <c r="B25" s="44"/>
      <c r="C25" s="44"/>
      <c r="D25" s="44"/>
      <c r="E25" s="44"/>
      <c r="F25" s="44"/>
      <c r="G25" s="44"/>
      <c r="H25" s="44"/>
      <c r="I25" s="44"/>
      <c r="J25" s="44"/>
    </row>
    <row r="26" spans="1:12" x14ac:dyDescent="0.25">
      <c r="A26" s="44"/>
      <c r="B26" s="44"/>
      <c r="C26" s="44"/>
      <c r="D26" s="44"/>
      <c r="E26" s="44"/>
      <c r="F26" s="44"/>
      <c r="G26" s="44"/>
      <c r="H26" s="44"/>
      <c r="I26" s="44"/>
      <c r="J26" s="44"/>
    </row>
    <row r="27" spans="1:12" x14ac:dyDescent="0.25">
      <c r="A27" s="44"/>
      <c r="B27" s="44"/>
      <c r="C27" s="44"/>
      <c r="D27" s="44"/>
      <c r="E27" s="44"/>
      <c r="F27" s="44"/>
      <c r="G27" s="44"/>
      <c r="H27" s="44"/>
      <c r="I27" s="44"/>
      <c r="J27" s="44"/>
    </row>
    <row r="28" spans="1:12" x14ac:dyDescent="0.25">
      <c r="A28" s="44"/>
      <c r="B28" s="44"/>
      <c r="C28" s="44"/>
      <c r="D28" s="44"/>
      <c r="E28" s="44"/>
      <c r="F28" s="44"/>
      <c r="G28" s="44"/>
      <c r="H28" s="44"/>
      <c r="I28" s="44"/>
      <c r="J28" s="44"/>
    </row>
    <row r="29" spans="1:12" x14ac:dyDescent="0.25">
      <c r="A29" s="44"/>
      <c r="B29" s="44"/>
      <c r="C29" s="44"/>
      <c r="D29" s="44"/>
      <c r="E29" s="44"/>
      <c r="F29" s="44"/>
      <c r="G29" s="44"/>
      <c r="H29" s="44"/>
      <c r="I29" s="44"/>
      <c r="J29" s="44"/>
    </row>
    <row r="30" spans="1:12" x14ac:dyDescent="0.25">
      <c r="A30" s="44"/>
      <c r="B30" s="44"/>
      <c r="C30" s="44"/>
      <c r="D30" s="44"/>
      <c r="E30" s="44"/>
      <c r="F30" s="44"/>
      <c r="G30" s="44"/>
      <c r="H30" s="44"/>
      <c r="I30" s="44"/>
      <c r="J30" s="44"/>
    </row>
    <row r="31" spans="1:12" x14ac:dyDescent="0.25">
      <c r="A31" s="44"/>
      <c r="B31" s="44"/>
      <c r="C31" s="44"/>
      <c r="D31" s="44"/>
      <c r="E31" s="44"/>
      <c r="F31" s="44"/>
      <c r="G31" s="44"/>
      <c r="H31" s="44"/>
      <c r="I31" s="44"/>
      <c r="J31" s="44"/>
    </row>
    <row r="32" spans="1:12" x14ac:dyDescent="0.25">
      <c r="A32" s="44"/>
      <c r="B32" s="44"/>
      <c r="C32" s="44"/>
      <c r="D32" s="44"/>
      <c r="E32" s="44"/>
      <c r="F32" s="44"/>
      <c r="G32" s="44"/>
      <c r="H32" s="44"/>
      <c r="I32" s="44"/>
      <c r="J32" s="44"/>
    </row>
    <row r="33" spans="1:10" x14ac:dyDescent="0.25">
      <c r="A33" s="44"/>
      <c r="B33" s="44"/>
      <c r="C33" s="44"/>
      <c r="D33" s="44"/>
      <c r="E33" s="44"/>
      <c r="F33" s="44"/>
      <c r="G33" s="44"/>
      <c r="H33" s="44"/>
      <c r="I33" s="44"/>
      <c r="J33" s="44"/>
    </row>
    <row r="34" spans="1:10" x14ac:dyDescent="0.25">
      <c r="A34" s="44"/>
      <c r="B34" s="44"/>
      <c r="C34" s="44"/>
      <c r="D34" s="44"/>
      <c r="E34" s="44"/>
      <c r="F34" s="44"/>
      <c r="G34" s="44"/>
      <c r="H34" s="44"/>
      <c r="I34" s="44"/>
      <c r="J34" s="44"/>
    </row>
    <row r="35" spans="1:10" x14ac:dyDescent="0.25">
      <c r="A35" s="44"/>
      <c r="B35" s="44"/>
      <c r="C35" s="44"/>
      <c r="D35" s="44"/>
      <c r="E35" s="44"/>
      <c r="F35" s="44"/>
      <c r="G35" s="44"/>
      <c r="H35" s="44"/>
      <c r="I35" s="44"/>
      <c r="J35" s="44"/>
    </row>
    <row r="36" spans="1:10" x14ac:dyDescent="0.25">
      <c r="A36" s="44"/>
      <c r="B36" s="44"/>
      <c r="C36" s="44"/>
      <c r="D36" s="44"/>
      <c r="E36" s="44"/>
      <c r="F36" s="44"/>
      <c r="G36" s="44"/>
      <c r="H36" s="44"/>
      <c r="I36" s="44"/>
      <c r="J36" s="44"/>
    </row>
    <row r="37" spans="1:10" x14ac:dyDescent="0.25">
      <c r="A37" s="44"/>
      <c r="B37" s="44"/>
      <c r="C37" s="44"/>
      <c r="D37" s="44"/>
      <c r="E37" s="44"/>
      <c r="F37" s="44"/>
      <c r="G37" s="44"/>
      <c r="H37" s="44"/>
      <c r="I37" s="44"/>
      <c r="J37" s="44"/>
    </row>
    <row r="38" spans="1:10" x14ac:dyDescent="0.25">
      <c r="A38" s="44"/>
      <c r="B38" s="44"/>
      <c r="C38" s="44"/>
      <c r="D38" s="44"/>
      <c r="E38" s="44"/>
      <c r="F38" s="44"/>
      <c r="G38" s="44"/>
      <c r="H38" s="44"/>
      <c r="I38" s="44"/>
      <c r="J38" s="44"/>
    </row>
    <row r="39" spans="1:10" x14ac:dyDescent="0.25">
      <c r="A39" s="44"/>
      <c r="B39" s="44"/>
      <c r="C39" s="44"/>
      <c r="D39" s="44"/>
      <c r="E39" s="44"/>
      <c r="F39" s="44"/>
      <c r="G39" s="44"/>
      <c r="H39" s="44"/>
      <c r="I39" s="44"/>
      <c r="J39" s="44"/>
    </row>
    <row r="40" spans="1:10" x14ac:dyDescent="0.25">
      <c r="A40" s="44"/>
      <c r="B40" s="44"/>
      <c r="C40" s="44"/>
      <c r="D40" s="44"/>
      <c r="E40" s="44"/>
      <c r="F40" s="44"/>
      <c r="G40" s="44"/>
      <c r="H40" s="44"/>
      <c r="I40" s="44"/>
      <c r="J40" s="44"/>
    </row>
    <row r="41" spans="1:10" x14ac:dyDescent="0.25">
      <c r="A41" s="44"/>
      <c r="B41" s="44"/>
      <c r="C41" s="44"/>
      <c r="D41" s="44"/>
      <c r="E41" s="44"/>
      <c r="F41" s="44"/>
      <c r="G41" s="44"/>
      <c r="H41" s="44"/>
      <c r="I41" s="44"/>
      <c r="J41" s="44"/>
    </row>
    <row r="42" spans="1:10" x14ac:dyDescent="0.25">
      <c r="A42" s="44"/>
      <c r="B42" s="44"/>
      <c r="C42" s="44"/>
      <c r="D42" s="44"/>
      <c r="E42" s="44"/>
      <c r="F42" s="44"/>
      <c r="G42" s="44"/>
      <c r="H42" s="44"/>
      <c r="I42" s="44"/>
      <c r="J42" s="44"/>
    </row>
    <row r="43" spans="1:10" x14ac:dyDescent="0.25">
      <c r="A43" s="44"/>
      <c r="B43" s="44"/>
      <c r="C43" s="44"/>
      <c r="D43" s="44"/>
      <c r="E43" s="44"/>
      <c r="F43" s="44"/>
      <c r="G43" s="44"/>
      <c r="H43" s="44"/>
      <c r="I43" s="44"/>
      <c r="J43" s="44"/>
    </row>
    <row r="44" spans="1:10" x14ac:dyDescent="0.25">
      <c r="A44" s="44"/>
      <c r="B44" s="44"/>
      <c r="C44" s="44"/>
      <c r="D44" s="44"/>
      <c r="E44" s="44"/>
      <c r="F44" s="44"/>
      <c r="G44" s="44"/>
      <c r="H44" s="44"/>
      <c r="I44" s="44"/>
      <c r="J44" s="44"/>
    </row>
    <row r="45" spans="1:10" x14ac:dyDescent="0.25">
      <c r="A45" s="44"/>
      <c r="B45" s="44"/>
      <c r="C45" s="44"/>
      <c r="D45" s="44"/>
      <c r="E45" s="44"/>
      <c r="F45" s="44"/>
      <c r="G45" s="44"/>
      <c r="H45" s="44"/>
      <c r="I45" s="44"/>
      <c r="J45" s="44"/>
    </row>
    <row r="46" spans="1:10" x14ac:dyDescent="0.25">
      <c r="A46" s="44"/>
      <c r="B46" s="44"/>
      <c r="C46" s="44"/>
      <c r="D46" s="44"/>
      <c r="E46" s="44"/>
      <c r="F46" s="44"/>
      <c r="G46" s="44"/>
      <c r="H46" s="44"/>
      <c r="I46" s="44"/>
      <c r="J46" s="44"/>
    </row>
    <row r="47" spans="1:10" x14ac:dyDescent="0.25">
      <c r="A47" s="44"/>
      <c r="B47" s="44"/>
      <c r="C47" s="44"/>
      <c r="D47" s="44"/>
      <c r="E47" s="44"/>
      <c r="F47" s="44"/>
      <c r="G47" s="44"/>
      <c r="H47" s="44"/>
      <c r="I47" s="44"/>
      <c r="J47" s="44"/>
    </row>
    <row r="48" spans="1:10" x14ac:dyDescent="0.25">
      <c r="A48" s="44"/>
      <c r="B48" s="44"/>
      <c r="C48" s="44"/>
      <c r="D48" s="44"/>
      <c r="E48" s="44"/>
      <c r="F48" s="44"/>
      <c r="G48" s="44"/>
      <c r="H48" s="44"/>
      <c r="I48" s="44"/>
      <c r="J48" s="44"/>
    </row>
    <row r="49" spans="1:10" x14ac:dyDescent="0.25">
      <c r="A49" s="44"/>
      <c r="B49" s="44"/>
      <c r="C49" s="44"/>
      <c r="D49" s="44"/>
      <c r="E49" s="44"/>
      <c r="F49" s="44"/>
      <c r="G49" s="44"/>
      <c r="H49" s="44"/>
      <c r="I49" s="44"/>
      <c r="J49" s="44"/>
    </row>
    <row r="50" spans="1:10" x14ac:dyDescent="0.25">
      <c r="A50" s="44"/>
      <c r="B50" s="44"/>
      <c r="C50" s="44"/>
      <c r="D50" s="44"/>
      <c r="E50" s="44"/>
      <c r="F50" s="44"/>
      <c r="G50" s="44"/>
      <c r="H50" s="44"/>
      <c r="I50" s="44"/>
      <c r="J50" s="44"/>
    </row>
    <row r="51" spans="1:10" x14ac:dyDescent="0.25">
      <c r="A51" s="44"/>
      <c r="B51" s="44"/>
      <c r="C51" s="44"/>
      <c r="D51" s="44"/>
      <c r="E51" s="44"/>
      <c r="F51" s="44"/>
      <c r="G51" s="44"/>
      <c r="H51" s="44"/>
      <c r="I51" s="44"/>
      <c r="J51" s="44"/>
    </row>
    <row r="52" spans="1:10" x14ac:dyDescent="0.25">
      <c r="A52" s="44"/>
      <c r="B52" s="44"/>
      <c r="C52" s="44"/>
      <c r="D52" s="44"/>
      <c r="E52" s="44"/>
      <c r="F52" s="44"/>
      <c r="G52" s="44"/>
      <c r="H52" s="44"/>
      <c r="I52" s="44"/>
      <c r="J52" s="44"/>
    </row>
  </sheetData>
  <mergeCells count="1">
    <mergeCell ref="A2:G2"/>
  </mergeCells>
  <pageMargins left="0.7" right="0.2" top="0.25" bottom="0.2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8" workbookViewId="0">
      <selection activeCell="M41" sqref="M41"/>
    </sheetView>
  </sheetViews>
  <sheetFormatPr defaultRowHeight="15" x14ac:dyDescent="0.25"/>
  <cols>
    <col min="1" max="1" width="14.5703125" customWidth="1"/>
    <col min="2" max="3" width="12.42578125" customWidth="1"/>
    <col min="4" max="4" width="13.28515625" customWidth="1"/>
  </cols>
  <sheetData>
    <row r="1" spans="1:8" ht="18.75" x14ac:dyDescent="0.3">
      <c r="A1" s="234" t="s">
        <v>973</v>
      </c>
      <c r="B1" s="234"/>
      <c r="C1" s="234"/>
      <c r="D1" s="234"/>
      <c r="E1" s="234"/>
      <c r="F1" s="234"/>
      <c r="G1" s="234"/>
      <c r="H1" s="234"/>
    </row>
    <row r="2" spans="1:8" ht="31.5" x14ac:dyDescent="0.25">
      <c r="A2" s="146" t="s">
        <v>897</v>
      </c>
      <c r="B2" s="146" t="s">
        <v>974</v>
      </c>
      <c r="C2" s="29" t="s">
        <v>975</v>
      </c>
      <c r="D2" s="146" t="s">
        <v>265</v>
      </c>
      <c r="E2" s="146" t="s">
        <v>415</v>
      </c>
      <c r="F2" s="146" t="s">
        <v>236</v>
      </c>
      <c r="G2" s="146" t="s">
        <v>976</v>
      </c>
      <c r="H2" s="29" t="s">
        <v>977</v>
      </c>
    </row>
    <row r="3" spans="1:8" ht="15.75" x14ac:dyDescent="0.25">
      <c r="A3" s="69">
        <v>42052</v>
      </c>
      <c r="B3" s="21" t="s">
        <v>978</v>
      </c>
      <c r="C3" s="21"/>
      <c r="D3" s="21"/>
      <c r="E3" s="50">
        <v>12</v>
      </c>
      <c r="F3" s="20"/>
      <c r="G3" s="20"/>
      <c r="H3" s="95"/>
    </row>
    <row r="4" spans="1:8" ht="15.75" x14ac:dyDescent="0.25">
      <c r="A4" s="69">
        <v>42052</v>
      </c>
      <c r="B4" s="21" t="s">
        <v>979</v>
      </c>
      <c r="C4" s="21"/>
      <c r="D4" s="21"/>
      <c r="E4" s="50">
        <v>20</v>
      </c>
      <c r="F4" s="20"/>
      <c r="G4" s="20"/>
      <c r="H4" s="95"/>
    </row>
    <row r="5" spans="1:8" ht="15.75" x14ac:dyDescent="0.25">
      <c r="A5" s="69">
        <v>42053</v>
      </c>
      <c r="B5" s="21" t="s">
        <v>980</v>
      </c>
      <c r="C5" s="21"/>
      <c r="D5" s="21"/>
      <c r="E5" s="50">
        <v>9</v>
      </c>
      <c r="F5" s="20"/>
      <c r="G5" s="20"/>
      <c r="H5" s="95"/>
    </row>
    <row r="6" spans="1:8" ht="15.75" x14ac:dyDescent="0.25">
      <c r="A6" s="69">
        <v>42053</v>
      </c>
      <c r="B6" s="21" t="s">
        <v>981</v>
      </c>
      <c r="C6" s="21"/>
      <c r="D6" s="21"/>
      <c r="E6" s="50">
        <v>4</v>
      </c>
      <c r="F6" s="20"/>
      <c r="G6" s="20"/>
      <c r="H6" s="95"/>
    </row>
    <row r="7" spans="1:8" ht="15.75" x14ac:dyDescent="0.25">
      <c r="A7" s="69">
        <v>42054</v>
      </c>
      <c r="B7" s="21" t="s">
        <v>982</v>
      </c>
      <c r="C7" s="21"/>
      <c r="D7" s="21"/>
      <c r="E7" s="50">
        <v>5</v>
      </c>
      <c r="F7" s="20"/>
      <c r="G7" s="20"/>
      <c r="H7" s="95"/>
    </row>
    <row r="8" spans="1:8" ht="15.75" x14ac:dyDescent="0.25">
      <c r="A8" s="69">
        <v>42054</v>
      </c>
      <c r="B8" s="21" t="s">
        <v>983</v>
      </c>
      <c r="C8" s="21"/>
      <c r="D8" s="21"/>
      <c r="E8" s="50">
        <v>12</v>
      </c>
      <c r="F8" s="20"/>
      <c r="G8" s="20"/>
      <c r="H8" s="95"/>
    </row>
    <row r="9" spans="1:8" ht="15.75" x14ac:dyDescent="0.25">
      <c r="A9" s="69">
        <v>42054</v>
      </c>
      <c r="B9" s="21" t="s">
        <v>984</v>
      </c>
      <c r="C9" s="21"/>
      <c r="D9" s="21"/>
      <c r="E9" s="50">
        <v>5</v>
      </c>
      <c r="F9" s="20"/>
      <c r="G9" s="20"/>
      <c r="H9" s="95"/>
    </row>
    <row r="10" spans="1:8" ht="15.75" x14ac:dyDescent="0.25">
      <c r="A10" s="69">
        <v>42055</v>
      </c>
      <c r="B10" s="21" t="s">
        <v>985</v>
      </c>
      <c r="C10" s="21"/>
      <c r="D10" s="21"/>
      <c r="E10" s="50">
        <v>14</v>
      </c>
      <c r="F10" s="20"/>
      <c r="G10" s="20"/>
      <c r="H10" s="95"/>
    </row>
    <row r="11" spans="1:8" ht="15.75" x14ac:dyDescent="0.25">
      <c r="A11" s="69">
        <v>42056</v>
      </c>
      <c r="B11" s="21" t="s">
        <v>986</v>
      </c>
      <c r="C11" s="21"/>
      <c r="D11" s="21"/>
      <c r="E11" s="50">
        <v>6</v>
      </c>
      <c r="F11" s="20"/>
      <c r="G11" s="20"/>
      <c r="H11" s="95"/>
    </row>
    <row r="13" spans="1:8" ht="15.75" x14ac:dyDescent="0.25">
      <c r="A13" s="242" t="s">
        <v>987</v>
      </c>
      <c r="B13" s="242"/>
      <c r="C13" s="242"/>
      <c r="D13" s="242"/>
    </row>
    <row r="14" spans="1:8" ht="15.75" x14ac:dyDescent="0.25">
      <c r="A14" s="29" t="s">
        <v>988</v>
      </c>
      <c r="B14" s="29" t="s">
        <v>265</v>
      </c>
      <c r="C14" s="146" t="s">
        <v>989</v>
      </c>
      <c r="D14" s="146" t="s">
        <v>990</v>
      </c>
    </row>
    <row r="15" spans="1:8" ht="15.75" x14ac:dyDescent="0.25">
      <c r="A15" s="50" t="s">
        <v>226</v>
      </c>
      <c r="B15" s="21" t="s">
        <v>991</v>
      </c>
      <c r="C15" s="20">
        <v>30000</v>
      </c>
      <c r="D15" s="20">
        <v>25000</v>
      </c>
    </row>
    <row r="16" spans="1:8" ht="15.75" x14ac:dyDescent="0.25">
      <c r="A16" s="50" t="s">
        <v>227</v>
      </c>
      <c r="B16" s="21" t="s">
        <v>992</v>
      </c>
      <c r="C16" s="20">
        <v>500000</v>
      </c>
      <c r="D16" s="20">
        <v>400000</v>
      </c>
    </row>
    <row r="17" spans="1:8" ht="15.75" x14ac:dyDescent="0.25">
      <c r="A17" s="50" t="s">
        <v>225</v>
      </c>
      <c r="B17" s="21" t="s">
        <v>993</v>
      </c>
      <c r="C17" s="20">
        <v>100000</v>
      </c>
      <c r="D17" s="20">
        <v>80000</v>
      </c>
    </row>
    <row r="18" spans="1:8" x14ac:dyDescent="0.25">
      <c r="A18" s="105"/>
      <c r="B18" s="105"/>
      <c r="C18" s="105"/>
      <c r="D18" s="105"/>
    </row>
    <row r="19" spans="1:8" ht="15.75" x14ac:dyDescent="0.25">
      <c r="A19" s="283" t="s">
        <v>994</v>
      </c>
      <c r="B19" s="283"/>
      <c r="C19" s="283"/>
      <c r="D19" s="283"/>
      <c r="E19" s="54"/>
      <c r="F19" s="204"/>
      <c r="G19" s="25"/>
      <c r="H19" s="25"/>
    </row>
    <row r="20" spans="1:8" ht="15.75" x14ac:dyDescent="0.25">
      <c r="A20" s="21" t="s">
        <v>988</v>
      </c>
      <c r="B20" s="50" t="s">
        <v>995</v>
      </c>
      <c r="C20" s="50" t="s">
        <v>799</v>
      </c>
      <c r="D20" s="53" t="s">
        <v>227</v>
      </c>
      <c r="E20" s="25"/>
      <c r="F20" s="25"/>
      <c r="G20" s="25"/>
      <c r="H20" s="25"/>
    </row>
    <row r="21" spans="1:8" ht="15.75" x14ac:dyDescent="0.25">
      <c r="A21" s="21" t="s">
        <v>996</v>
      </c>
      <c r="B21" s="21" t="s">
        <v>997</v>
      </c>
      <c r="C21" s="50" t="s">
        <v>998</v>
      </c>
      <c r="D21" s="53" t="s">
        <v>999</v>
      </c>
      <c r="E21" s="25"/>
      <c r="F21" s="25"/>
      <c r="G21" s="25"/>
      <c r="H21" s="25"/>
    </row>
    <row r="22" spans="1:8" ht="15.75" x14ac:dyDescent="0.25">
      <c r="A22" s="57" t="s">
        <v>1000</v>
      </c>
    </row>
    <row r="23" spans="1:8" ht="15.75" x14ac:dyDescent="0.25">
      <c r="A23" s="205" t="s">
        <v>265</v>
      </c>
      <c r="B23" s="270" t="s">
        <v>1001</v>
      </c>
      <c r="C23" s="270"/>
      <c r="D23" s="270"/>
    </row>
    <row r="24" spans="1:8" ht="15.75" x14ac:dyDescent="0.25">
      <c r="A24" s="205" t="s">
        <v>992</v>
      </c>
      <c r="B24" s="270"/>
      <c r="C24" s="270"/>
      <c r="D24" s="270"/>
    </row>
    <row r="25" spans="1:8" ht="15.75" x14ac:dyDescent="0.25">
      <c r="A25" s="205" t="s">
        <v>993</v>
      </c>
      <c r="B25" s="270"/>
      <c r="C25" s="270"/>
      <c r="D25" s="270"/>
    </row>
    <row r="26" spans="1:8" ht="15.75" x14ac:dyDescent="0.25">
      <c r="A26" s="205" t="s">
        <v>1002</v>
      </c>
      <c r="B26" s="270"/>
      <c r="C26" s="270"/>
      <c r="D26" s="270"/>
    </row>
    <row r="27" spans="1:8" ht="18.75" x14ac:dyDescent="0.3">
      <c r="A27" s="206" t="s">
        <v>1003</v>
      </c>
      <c r="B27" s="194"/>
      <c r="C27" s="194"/>
      <c r="D27" s="194"/>
    </row>
    <row r="28" spans="1:8" ht="34.5" customHeight="1" x14ac:dyDescent="0.25">
      <c r="A28" s="264" t="s">
        <v>1004</v>
      </c>
      <c r="B28" s="263"/>
      <c r="C28" s="263"/>
      <c r="D28" s="263"/>
      <c r="E28" s="263"/>
      <c r="F28" s="263"/>
      <c r="G28" s="263"/>
      <c r="H28" s="263"/>
    </row>
    <row r="29" spans="1:8" ht="35.25" customHeight="1" x14ac:dyDescent="0.25">
      <c r="A29" s="264" t="s">
        <v>1005</v>
      </c>
      <c r="B29" s="263"/>
      <c r="C29" s="263"/>
      <c r="D29" s="263"/>
      <c r="E29" s="263"/>
      <c r="F29" s="263"/>
      <c r="G29" s="263"/>
      <c r="H29" s="263"/>
    </row>
    <row r="30" spans="1:8" ht="33" customHeight="1" x14ac:dyDescent="0.25">
      <c r="A30" s="264" t="s">
        <v>1006</v>
      </c>
      <c r="B30" s="263"/>
      <c r="C30" s="263"/>
      <c r="D30" s="263"/>
      <c r="E30" s="263"/>
      <c r="F30" s="263"/>
      <c r="G30" s="263"/>
      <c r="H30" s="263"/>
    </row>
    <row r="31" spans="1:8" ht="37.5" customHeight="1" x14ac:dyDescent="0.25">
      <c r="A31" s="264" t="s">
        <v>1007</v>
      </c>
      <c r="B31" s="263"/>
      <c r="C31" s="263"/>
      <c r="D31" s="263"/>
      <c r="E31" s="263"/>
      <c r="F31" s="263"/>
      <c r="G31" s="263"/>
      <c r="H31" s="263"/>
    </row>
    <row r="32" spans="1:8" ht="18.75" x14ac:dyDescent="0.25">
      <c r="A32" s="263" t="s">
        <v>1008</v>
      </c>
      <c r="B32" s="263"/>
      <c r="C32" s="263"/>
      <c r="D32" s="263"/>
      <c r="E32" s="263"/>
      <c r="F32" s="263"/>
      <c r="G32" s="263"/>
      <c r="H32" s="263"/>
    </row>
    <row r="33" spans="1:8" ht="18.75" x14ac:dyDescent="0.25">
      <c r="A33" s="263" t="s">
        <v>1009</v>
      </c>
      <c r="B33" s="263"/>
      <c r="C33" s="263"/>
      <c r="D33" s="263"/>
      <c r="E33" s="263"/>
      <c r="F33" s="263"/>
      <c r="G33" s="263"/>
      <c r="H33" s="263"/>
    </row>
    <row r="34" spans="1:8" ht="18.75" x14ac:dyDescent="0.25">
      <c r="A34" s="263" t="s">
        <v>1010</v>
      </c>
      <c r="B34" s="263"/>
      <c r="C34" s="263"/>
      <c r="D34" s="263"/>
      <c r="E34" s="263"/>
      <c r="F34" s="263"/>
      <c r="G34" s="263"/>
      <c r="H34" s="263"/>
    </row>
    <row r="35" spans="1:8" ht="18.75" x14ac:dyDescent="0.25">
      <c r="A35" s="263" t="s">
        <v>1011</v>
      </c>
      <c r="B35" s="263"/>
      <c r="C35" s="263"/>
      <c r="D35" s="263"/>
      <c r="E35" s="263"/>
      <c r="F35" s="263"/>
      <c r="G35" s="263"/>
      <c r="H35" s="263"/>
    </row>
    <row r="36" spans="1:8" ht="18.75" x14ac:dyDescent="0.25">
      <c r="A36" s="263" t="s">
        <v>1012</v>
      </c>
      <c r="B36" s="263"/>
      <c r="C36" s="263"/>
      <c r="D36" s="263"/>
      <c r="E36" s="263"/>
      <c r="F36" s="263"/>
      <c r="G36" s="263"/>
      <c r="H36" s="263"/>
    </row>
    <row r="37" spans="1:8" ht="33" customHeight="1" x14ac:dyDescent="0.25">
      <c r="A37" s="264" t="s">
        <v>1013</v>
      </c>
      <c r="B37" s="263"/>
      <c r="C37" s="263"/>
      <c r="D37" s="263"/>
      <c r="E37" s="263"/>
      <c r="F37" s="263"/>
      <c r="G37" s="263"/>
      <c r="H37" s="263"/>
    </row>
    <row r="38" spans="1:8" x14ac:dyDescent="0.25">
      <c r="A38" s="34"/>
      <c r="B38" s="34"/>
      <c r="C38" s="34"/>
      <c r="D38" s="34"/>
      <c r="E38" s="34"/>
      <c r="F38" s="34"/>
      <c r="G38" s="34"/>
      <c r="H38" s="34"/>
    </row>
    <row r="39" spans="1:8" x14ac:dyDescent="0.25">
      <c r="A39" s="34"/>
      <c r="B39" s="34"/>
      <c r="C39" s="34"/>
      <c r="D39" s="34"/>
      <c r="E39" s="34"/>
      <c r="F39" s="34"/>
      <c r="G39" s="34"/>
      <c r="H39" s="34"/>
    </row>
    <row r="40" spans="1:8" x14ac:dyDescent="0.25">
      <c r="A40" s="34"/>
      <c r="B40" s="34"/>
      <c r="C40" s="34"/>
      <c r="D40" s="34"/>
      <c r="E40" s="34"/>
      <c r="F40" s="34"/>
      <c r="G40" s="34"/>
      <c r="H40" s="34"/>
    </row>
    <row r="41" spans="1:8" x14ac:dyDescent="0.25">
      <c r="A41" s="34"/>
      <c r="B41" s="34"/>
      <c r="C41" s="34"/>
      <c r="D41" s="34"/>
      <c r="E41" s="34"/>
      <c r="F41" s="34"/>
      <c r="G41" s="34"/>
      <c r="H41" s="34"/>
    </row>
    <row r="42" spans="1:8" x14ac:dyDescent="0.25">
      <c r="A42" s="34"/>
      <c r="B42" s="34"/>
      <c r="C42" s="34"/>
      <c r="D42" s="34"/>
      <c r="E42" s="34"/>
      <c r="F42" s="34"/>
      <c r="G42" s="34"/>
      <c r="H42" s="34"/>
    </row>
    <row r="43" spans="1:8" x14ac:dyDescent="0.25">
      <c r="A43" s="34"/>
      <c r="B43" s="34"/>
      <c r="C43" s="34"/>
      <c r="D43" s="34"/>
      <c r="E43" s="34"/>
      <c r="F43" s="34"/>
      <c r="G43" s="34"/>
      <c r="H43" s="34"/>
    </row>
  </sheetData>
  <mergeCells count="17">
    <mergeCell ref="A32:H32"/>
    <mergeCell ref="A1:H1"/>
    <mergeCell ref="A13:D13"/>
    <mergeCell ref="A19:D19"/>
    <mergeCell ref="B23:D23"/>
    <mergeCell ref="B24:D24"/>
    <mergeCell ref="B25:D25"/>
    <mergeCell ref="B26:D26"/>
    <mergeCell ref="A28:H28"/>
    <mergeCell ref="A29:H29"/>
    <mergeCell ref="A30:H30"/>
    <mergeCell ref="A31:H31"/>
    <mergeCell ref="A33:H33"/>
    <mergeCell ref="A34:H34"/>
    <mergeCell ref="A35:H35"/>
    <mergeCell ref="A36:H36"/>
    <mergeCell ref="A37:H37"/>
  </mergeCells>
  <pageMargins left="0.45" right="0.45" top="0.25" bottom="0.2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140" zoomScaleNormal="140" workbookViewId="0">
      <selection activeCell="A20" sqref="A20:A27"/>
    </sheetView>
  </sheetViews>
  <sheetFormatPr defaultRowHeight="15" x14ac:dyDescent="0.25"/>
  <cols>
    <col min="1" max="1" width="8" customWidth="1"/>
    <col min="2" max="2" width="12.140625" customWidth="1"/>
    <col min="3" max="3" width="11.7109375" customWidth="1"/>
    <col min="4" max="4" width="15.42578125" customWidth="1"/>
    <col min="5" max="5" width="10.85546875" customWidth="1"/>
    <col min="6" max="6" width="11.85546875" customWidth="1"/>
    <col min="7" max="7" width="12.28515625" customWidth="1"/>
  </cols>
  <sheetData>
    <row r="1" spans="1:7" x14ac:dyDescent="0.25">
      <c r="A1" s="284" t="s">
        <v>550</v>
      </c>
      <c r="B1" s="284"/>
      <c r="C1" s="284"/>
      <c r="D1" s="284"/>
      <c r="E1" s="284"/>
      <c r="F1" s="284"/>
      <c r="G1" s="284"/>
    </row>
    <row r="2" spans="1:7" ht="30" x14ac:dyDescent="0.25">
      <c r="A2" s="103" t="s">
        <v>12</v>
      </c>
      <c r="B2" s="103" t="s">
        <v>332</v>
      </c>
      <c r="C2" s="103" t="s">
        <v>265</v>
      </c>
      <c r="D2" s="103" t="s">
        <v>415</v>
      </c>
      <c r="E2" s="103" t="s">
        <v>529</v>
      </c>
      <c r="F2" s="104" t="s">
        <v>530</v>
      </c>
      <c r="G2" s="103" t="s">
        <v>531</v>
      </c>
    </row>
    <row r="3" spans="1:7" x14ac:dyDescent="0.25">
      <c r="A3" s="101">
        <v>1</v>
      </c>
      <c r="B3" s="101" t="s">
        <v>532</v>
      </c>
      <c r="C3" s="9"/>
      <c r="D3" s="9"/>
      <c r="E3" s="9"/>
      <c r="F3" s="9"/>
      <c r="G3" s="9"/>
    </row>
    <row r="4" spans="1:7" x14ac:dyDescent="0.25">
      <c r="A4" s="101">
        <v>2</v>
      </c>
      <c r="B4" s="101" t="s">
        <v>533</v>
      </c>
      <c r="C4" s="9"/>
      <c r="D4" s="9"/>
      <c r="E4" s="9"/>
      <c r="F4" s="9"/>
      <c r="G4" s="9"/>
    </row>
    <row r="5" spans="1:7" x14ac:dyDescent="0.25">
      <c r="A5" s="101">
        <v>3</v>
      </c>
      <c r="B5" s="101" t="s">
        <v>534</v>
      </c>
      <c r="C5" s="9"/>
      <c r="D5" s="9"/>
      <c r="E5" s="9"/>
      <c r="F5" s="9"/>
      <c r="G5" s="9"/>
    </row>
    <row r="6" spans="1:7" x14ac:dyDescent="0.25">
      <c r="A6" s="101">
        <v>4</v>
      </c>
      <c r="B6" s="101" t="s">
        <v>535</v>
      </c>
      <c r="C6" s="9"/>
      <c r="D6" s="9"/>
      <c r="E6" s="9"/>
      <c r="F6" s="9"/>
      <c r="G6" s="9"/>
    </row>
    <row r="7" spans="1:7" x14ac:dyDescent="0.25">
      <c r="A7" s="101">
        <v>5</v>
      </c>
      <c r="B7" s="101" t="s">
        <v>536</v>
      </c>
      <c r="C7" s="9"/>
      <c r="D7" s="9"/>
      <c r="E7" s="9"/>
      <c r="F7" s="9"/>
      <c r="G7" s="9"/>
    </row>
    <row r="8" spans="1:7" x14ac:dyDescent="0.25">
      <c r="A8" s="101">
        <v>6</v>
      </c>
      <c r="B8" s="101" t="s">
        <v>537</v>
      </c>
      <c r="C8" s="9"/>
      <c r="D8" s="9"/>
      <c r="E8" s="9"/>
      <c r="F8" s="9"/>
      <c r="G8" s="9"/>
    </row>
    <row r="9" spans="1:7" x14ac:dyDescent="0.25">
      <c r="A9" s="101">
        <v>7</v>
      </c>
      <c r="B9" s="101" t="s">
        <v>538</v>
      </c>
      <c r="C9" s="9"/>
      <c r="D9" s="9"/>
      <c r="E9" s="9"/>
      <c r="F9" s="9"/>
      <c r="G9" s="9"/>
    </row>
    <row r="10" spans="1:7" x14ac:dyDescent="0.25">
      <c r="A10" s="101">
        <v>8</v>
      </c>
      <c r="B10" s="101" t="s">
        <v>539</v>
      </c>
      <c r="C10" s="9"/>
      <c r="D10" s="9"/>
      <c r="E10" s="9"/>
      <c r="F10" s="9"/>
      <c r="G10" s="9"/>
    </row>
    <row r="12" spans="1:7" x14ac:dyDescent="0.25">
      <c r="A12" s="106" t="s">
        <v>576</v>
      </c>
      <c r="B12" s="106"/>
      <c r="D12" s="284" t="s">
        <v>577</v>
      </c>
      <c r="E12" s="284"/>
      <c r="F12" s="284"/>
      <c r="G12" s="284"/>
    </row>
    <row r="13" spans="1:7" x14ac:dyDescent="0.25">
      <c r="A13" s="9" t="s">
        <v>338</v>
      </c>
      <c r="B13" s="9" t="s">
        <v>236</v>
      </c>
      <c r="D13" s="103" t="s">
        <v>543</v>
      </c>
      <c r="E13" s="103" t="s">
        <v>544</v>
      </c>
      <c r="F13" s="103" t="s">
        <v>545</v>
      </c>
      <c r="G13" s="103" t="s">
        <v>546</v>
      </c>
    </row>
    <row r="14" spans="1:7" x14ac:dyDescent="0.25">
      <c r="A14" s="9" t="s">
        <v>540</v>
      </c>
      <c r="B14" s="9">
        <v>35500</v>
      </c>
      <c r="D14" s="103" t="s">
        <v>265</v>
      </c>
      <c r="E14" s="103" t="s">
        <v>547</v>
      </c>
      <c r="F14" s="103" t="s">
        <v>548</v>
      </c>
      <c r="G14" s="103" t="s">
        <v>549</v>
      </c>
    </row>
    <row r="15" spans="1:7" x14ac:dyDescent="0.25">
      <c r="A15" s="9" t="s">
        <v>541</v>
      </c>
      <c r="B15" s="9">
        <v>35000</v>
      </c>
      <c r="D15" s="103" t="s">
        <v>236</v>
      </c>
      <c r="E15" s="103">
        <v>22.5</v>
      </c>
      <c r="F15" s="103">
        <v>5.0999999999999996</v>
      </c>
      <c r="G15" s="103">
        <v>9.8000000000000007</v>
      </c>
    </row>
    <row r="16" spans="1:7" x14ac:dyDescent="0.25">
      <c r="A16" s="9" t="s">
        <v>542</v>
      </c>
      <c r="B16" s="9">
        <v>39000</v>
      </c>
    </row>
    <row r="17" spans="1:7" x14ac:dyDescent="0.25">
      <c r="D17" s="284" t="s">
        <v>129</v>
      </c>
      <c r="E17" s="284"/>
      <c r="F17" s="284"/>
      <c r="G17" s="284"/>
    </row>
    <row r="18" spans="1:7" x14ac:dyDescent="0.25">
      <c r="D18" s="9" t="s">
        <v>265</v>
      </c>
      <c r="E18" s="9" t="s">
        <v>547</v>
      </c>
      <c r="F18" s="9" t="s">
        <v>548</v>
      </c>
      <c r="G18" s="9" t="s">
        <v>549</v>
      </c>
    </row>
    <row r="19" spans="1:7" x14ac:dyDescent="0.25">
      <c r="D19" s="9" t="s">
        <v>472</v>
      </c>
      <c r="E19" s="108">
        <f>SUMIF($C$3:$C$10,"đô la mỹ",$G$3:$G$10)</f>
        <v>0</v>
      </c>
      <c r="F19" s="108">
        <f>SUMIF($C$3:$C$10,"francs pháp",$G$3:$G$10)</f>
        <v>0</v>
      </c>
      <c r="G19" s="108">
        <f>SUMIF($C$3:$C$10,"mác đức",$G$3:$G$10)</f>
        <v>0</v>
      </c>
    </row>
    <row r="20" spans="1:7" x14ac:dyDescent="0.25">
      <c r="A20" t="s">
        <v>755</v>
      </c>
    </row>
    <row r="21" spans="1:7" x14ac:dyDescent="0.25">
      <c r="A21" t="s">
        <v>756</v>
      </c>
    </row>
    <row r="22" spans="1:7" x14ac:dyDescent="0.25">
      <c r="A22" t="s">
        <v>757</v>
      </c>
    </row>
    <row r="23" spans="1:7" x14ac:dyDescent="0.25">
      <c r="A23" t="s">
        <v>758</v>
      </c>
    </row>
    <row r="24" spans="1:7" x14ac:dyDescent="0.25">
      <c r="A24" t="s">
        <v>759</v>
      </c>
    </row>
    <row r="25" spans="1:7" x14ac:dyDescent="0.25">
      <c r="A25" t="s">
        <v>760</v>
      </c>
    </row>
    <row r="26" spans="1:7" x14ac:dyDescent="0.25">
      <c r="A26" t="s">
        <v>761</v>
      </c>
    </row>
    <row r="27" spans="1:7" x14ac:dyDescent="0.25">
      <c r="A27" t="s">
        <v>762</v>
      </c>
    </row>
  </sheetData>
  <mergeCells count="3">
    <mergeCell ref="A1:G1"/>
    <mergeCell ref="D12:G12"/>
    <mergeCell ref="D17:G17"/>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130" zoomScaleNormal="130" workbookViewId="0">
      <selection activeCell="A12" sqref="A12:XFD12"/>
    </sheetView>
  </sheetViews>
  <sheetFormatPr defaultRowHeight="15" x14ac:dyDescent="0.25"/>
  <cols>
    <col min="2" max="2" width="13.140625" customWidth="1"/>
    <col min="3" max="3" width="13.7109375" customWidth="1"/>
    <col min="4" max="4" width="15.140625" customWidth="1"/>
    <col min="6" max="6" width="11" customWidth="1"/>
    <col min="9" max="9" width="13.28515625" customWidth="1"/>
  </cols>
  <sheetData>
    <row r="1" spans="1:9" x14ac:dyDescent="0.25">
      <c r="A1" s="284" t="s">
        <v>591</v>
      </c>
      <c r="B1" s="284"/>
      <c r="C1" s="284"/>
      <c r="D1" s="284"/>
      <c r="E1" s="284"/>
      <c r="F1" s="284"/>
      <c r="G1" s="284"/>
      <c r="H1" s="284"/>
    </row>
    <row r="2" spans="1:9" ht="29.25" customHeight="1" x14ac:dyDescent="0.25">
      <c r="A2" s="104" t="s">
        <v>551</v>
      </c>
      <c r="B2" s="104" t="s">
        <v>552</v>
      </c>
      <c r="C2" s="104" t="s">
        <v>553</v>
      </c>
      <c r="D2" s="104" t="s">
        <v>554</v>
      </c>
      <c r="E2" s="104" t="s">
        <v>555</v>
      </c>
      <c r="F2" s="104" t="s">
        <v>556</v>
      </c>
      <c r="G2" s="104" t="s">
        <v>557</v>
      </c>
      <c r="H2" s="104" t="s">
        <v>558</v>
      </c>
      <c r="I2" s="105"/>
    </row>
    <row r="3" spans="1:9" x14ac:dyDescent="0.25">
      <c r="A3" s="9" t="s">
        <v>559</v>
      </c>
      <c r="B3" s="9" t="s">
        <v>567</v>
      </c>
      <c r="C3" s="9"/>
      <c r="D3" s="9"/>
      <c r="E3" s="9"/>
      <c r="F3" s="103">
        <v>23</v>
      </c>
      <c r="G3" s="9"/>
      <c r="H3" s="9"/>
      <c r="I3" s="105"/>
    </row>
    <row r="4" spans="1:9" x14ac:dyDescent="0.25">
      <c r="A4" s="9" t="s">
        <v>560</v>
      </c>
      <c r="B4" s="9" t="s">
        <v>568</v>
      </c>
      <c r="C4" s="9"/>
      <c r="D4" s="9"/>
      <c r="E4" s="9"/>
      <c r="F4" s="103">
        <v>18</v>
      </c>
      <c r="G4" s="9"/>
      <c r="H4" s="9"/>
      <c r="I4" s="105"/>
    </row>
    <row r="5" spans="1:9" x14ac:dyDescent="0.25">
      <c r="A5" s="9" t="s">
        <v>561</v>
      </c>
      <c r="B5" s="9" t="s">
        <v>569</v>
      </c>
      <c r="C5" s="9"/>
      <c r="D5" s="9"/>
      <c r="E5" s="9"/>
      <c r="F5" s="103">
        <v>37</v>
      </c>
      <c r="G5" s="9"/>
      <c r="H5" s="9"/>
      <c r="I5" s="105"/>
    </row>
    <row r="6" spans="1:9" x14ac:dyDescent="0.25">
      <c r="A6" s="9" t="s">
        <v>562</v>
      </c>
      <c r="B6" s="9" t="s">
        <v>570</v>
      </c>
      <c r="C6" s="9"/>
      <c r="D6" s="9"/>
      <c r="E6" s="9"/>
      <c r="F6" s="103">
        <v>45</v>
      </c>
      <c r="G6" s="9"/>
      <c r="H6" s="9"/>
      <c r="I6" s="105"/>
    </row>
    <row r="7" spans="1:9" x14ac:dyDescent="0.25">
      <c r="A7" s="9" t="s">
        <v>559</v>
      </c>
      <c r="B7" s="9" t="s">
        <v>571</v>
      </c>
      <c r="C7" s="9"/>
      <c r="D7" s="9"/>
      <c r="E7" s="9"/>
      <c r="F7" s="103">
        <v>16</v>
      </c>
      <c r="G7" s="9"/>
      <c r="H7" s="9"/>
      <c r="I7" s="105"/>
    </row>
    <row r="8" spans="1:9" x14ac:dyDescent="0.25">
      <c r="A8" s="9" t="s">
        <v>563</v>
      </c>
      <c r="B8" s="9" t="s">
        <v>572</v>
      </c>
      <c r="C8" s="9"/>
      <c r="D8" s="9"/>
      <c r="E8" s="9"/>
      <c r="F8" s="103">
        <v>37</v>
      </c>
      <c r="G8" s="9"/>
      <c r="H8" s="9"/>
      <c r="I8" s="105"/>
    </row>
    <row r="9" spans="1:9" x14ac:dyDescent="0.25">
      <c r="A9" s="9" t="s">
        <v>564</v>
      </c>
      <c r="B9" s="9" t="s">
        <v>573</v>
      </c>
      <c r="C9" s="9"/>
      <c r="D9" s="9"/>
      <c r="E9" s="9"/>
      <c r="F9" s="103">
        <v>41</v>
      </c>
      <c r="G9" s="9"/>
      <c r="H9" s="9"/>
      <c r="I9" s="105"/>
    </row>
    <row r="10" spans="1:9" x14ac:dyDescent="0.25">
      <c r="A10" s="9" t="s">
        <v>565</v>
      </c>
      <c r="B10" s="9" t="s">
        <v>574</v>
      </c>
      <c r="C10" s="9"/>
      <c r="D10" s="9"/>
      <c r="E10" s="9"/>
      <c r="F10" s="103">
        <v>12</v>
      </c>
      <c r="G10" s="9"/>
      <c r="H10" s="9"/>
      <c r="I10" s="105"/>
    </row>
    <row r="11" spans="1:9" x14ac:dyDescent="0.25">
      <c r="A11" s="9" t="s">
        <v>566</v>
      </c>
      <c r="B11" s="9" t="s">
        <v>575</v>
      </c>
      <c r="C11" s="9"/>
      <c r="D11" s="9"/>
      <c r="E11" s="9"/>
      <c r="F11" s="103">
        <v>24</v>
      </c>
      <c r="G11" s="9"/>
      <c r="H11" s="9"/>
      <c r="I11" s="105"/>
    </row>
    <row r="12" spans="1:9" x14ac:dyDescent="0.25">
      <c r="A12" s="251" t="s">
        <v>592</v>
      </c>
      <c r="B12" s="251"/>
      <c r="C12" s="251"/>
      <c r="D12" s="251"/>
    </row>
    <row r="13" spans="1:9" ht="30" x14ac:dyDescent="0.25">
      <c r="A13" s="104" t="s">
        <v>578</v>
      </c>
      <c r="B13" s="103" t="s">
        <v>579</v>
      </c>
      <c r="C13" s="104" t="s">
        <v>580</v>
      </c>
      <c r="D13" s="103" t="s">
        <v>581</v>
      </c>
      <c r="F13" s="251" t="s">
        <v>590</v>
      </c>
      <c r="G13" s="251"/>
      <c r="H13" s="251"/>
      <c r="I13" s="251"/>
    </row>
    <row r="14" spans="1:9" x14ac:dyDescent="0.25">
      <c r="A14" s="103" t="s">
        <v>582</v>
      </c>
      <c r="B14" s="103" t="s">
        <v>585</v>
      </c>
      <c r="C14" s="103">
        <v>110</v>
      </c>
      <c r="D14" s="103">
        <v>165</v>
      </c>
      <c r="F14" s="9" t="s">
        <v>579</v>
      </c>
      <c r="G14" s="9" t="s">
        <v>585</v>
      </c>
      <c r="H14" s="9" t="s">
        <v>588</v>
      </c>
      <c r="I14" s="9" t="s">
        <v>589</v>
      </c>
    </row>
    <row r="15" spans="1:9" x14ac:dyDescent="0.25">
      <c r="A15" s="103" t="s">
        <v>583</v>
      </c>
      <c r="B15" s="103" t="s">
        <v>587</v>
      </c>
      <c r="C15" s="103">
        <v>195</v>
      </c>
      <c r="D15" s="103">
        <v>230</v>
      </c>
      <c r="F15" s="9" t="s">
        <v>348</v>
      </c>
      <c r="G15" s="9"/>
      <c r="H15" s="9"/>
      <c r="I15" s="9"/>
    </row>
    <row r="16" spans="1:9" x14ac:dyDescent="0.25">
      <c r="A16" s="103" t="s">
        <v>584</v>
      </c>
      <c r="B16" s="103" t="s">
        <v>586</v>
      </c>
      <c r="C16" s="103">
        <v>215</v>
      </c>
      <c r="D16" s="103">
        <v>340</v>
      </c>
    </row>
    <row r="17" spans="1:1" x14ac:dyDescent="0.25">
      <c r="A17" t="s">
        <v>755</v>
      </c>
    </row>
    <row r="18" spans="1:1" x14ac:dyDescent="0.25">
      <c r="A18" t="s">
        <v>756</v>
      </c>
    </row>
    <row r="19" spans="1:1" x14ac:dyDescent="0.25">
      <c r="A19" t="s">
        <v>763</v>
      </c>
    </row>
    <row r="20" spans="1:1" x14ac:dyDescent="0.25">
      <c r="A20" t="s">
        <v>764</v>
      </c>
    </row>
    <row r="21" spans="1:1" x14ac:dyDescent="0.25">
      <c r="A21" t="s">
        <v>765</v>
      </c>
    </row>
    <row r="22" spans="1:1" x14ac:dyDescent="0.25">
      <c r="A22" t="s">
        <v>766</v>
      </c>
    </row>
    <row r="23" spans="1:1" x14ac:dyDescent="0.25">
      <c r="A23" t="s">
        <v>767</v>
      </c>
    </row>
    <row r="24" spans="1:1" x14ac:dyDescent="0.25">
      <c r="A24" t="s">
        <v>768</v>
      </c>
    </row>
  </sheetData>
  <mergeCells count="3">
    <mergeCell ref="A1:H1"/>
    <mergeCell ref="F13:I13"/>
    <mergeCell ref="A12:D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J3" sqref="J3"/>
    </sheetView>
  </sheetViews>
  <sheetFormatPr defaultRowHeight="15" x14ac:dyDescent="0.25"/>
  <cols>
    <col min="2" max="2" width="10.7109375" customWidth="1"/>
    <col min="4" max="4" width="12" customWidth="1"/>
  </cols>
  <sheetData>
    <row r="1" spans="1:9" x14ac:dyDescent="0.25">
      <c r="A1" s="284" t="s">
        <v>623</v>
      </c>
      <c r="B1" s="284"/>
      <c r="C1" s="284"/>
      <c r="D1" s="284"/>
      <c r="E1" s="284"/>
      <c r="F1" s="284"/>
      <c r="G1" s="284"/>
      <c r="H1" s="284"/>
    </row>
    <row r="2" spans="1:9" x14ac:dyDescent="0.25">
      <c r="A2" s="9" t="s">
        <v>12</v>
      </c>
      <c r="B2" s="9" t="s">
        <v>593</v>
      </c>
      <c r="C2" s="9" t="s">
        <v>594</v>
      </c>
      <c r="D2" s="9" t="s">
        <v>595</v>
      </c>
      <c r="E2" s="9" t="s">
        <v>596</v>
      </c>
      <c r="F2" s="9" t="s">
        <v>597</v>
      </c>
      <c r="G2" s="9" t="s">
        <v>598</v>
      </c>
      <c r="H2" s="9" t="s">
        <v>599</v>
      </c>
    </row>
    <row r="3" spans="1:9" x14ac:dyDescent="0.25">
      <c r="A3" s="9">
        <v>1</v>
      </c>
      <c r="B3" s="9" t="s">
        <v>600</v>
      </c>
      <c r="C3" s="9"/>
      <c r="D3" s="9">
        <v>500</v>
      </c>
      <c r="E3" s="9"/>
      <c r="F3" s="9">
        <v>200</v>
      </c>
      <c r="G3" s="9"/>
      <c r="H3" s="9"/>
    </row>
    <row r="4" spans="1:9" x14ac:dyDescent="0.25">
      <c r="A4" s="9">
        <v>2</v>
      </c>
      <c r="B4" s="9" t="s">
        <v>601</v>
      </c>
      <c r="C4" s="9"/>
      <c r="D4" s="9">
        <v>300</v>
      </c>
      <c r="E4" s="9"/>
      <c r="F4" s="9">
        <v>100</v>
      </c>
      <c r="G4" s="9"/>
      <c r="H4" s="9"/>
    </row>
    <row r="5" spans="1:9" x14ac:dyDescent="0.25">
      <c r="A5" s="9">
        <v>3</v>
      </c>
      <c r="B5" s="9" t="s">
        <v>600</v>
      </c>
      <c r="C5" s="9"/>
      <c r="D5" s="9">
        <v>550</v>
      </c>
      <c r="E5" s="9"/>
      <c r="F5" s="9">
        <v>100</v>
      </c>
      <c r="G5" s="9"/>
      <c r="H5" s="9"/>
    </row>
    <row r="6" spans="1:9" x14ac:dyDescent="0.25">
      <c r="A6" s="9">
        <v>4</v>
      </c>
      <c r="B6" s="9" t="s">
        <v>602</v>
      </c>
      <c r="C6" s="9"/>
      <c r="D6" s="9">
        <v>800</v>
      </c>
      <c r="E6" s="9"/>
      <c r="F6" s="9">
        <v>800</v>
      </c>
      <c r="G6" s="9"/>
      <c r="H6" s="9"/>
    </row>
    <row r="7" spans="1:9" x14ac:dyDescent="0.25">
      <c r="A7" s="9">
        <v>5</v>
      </c>
      <c r="B7" s="9" t="s">
        <v>603</v>
      </c>
      <c r="C7" s="9"/>
      <c r="D7" s="9">
        <v>750</v>
      </c>
      <c r="E7" s="9"/>
      <c r="F7" s="9">
        <v>600</v>
      </c>
      <c r="G7" s="9"/>
      <c r="H7" s="9"/>
    </row>
    <row r="8" spans="1:9" x14ac:dyDescent="0.25">
      <c r="A8" s="9">
        <v>6</v>
      </c>
      <c r="B8" s="9" t="s">
        <v>604</v>
      </c>
      <c r="C8" s="9"/>
      <c r="D8" s="9">
        <v>200</v>
      </c>
      <c r="E8" s="9"/>
      <c r="F8" s="9">
        <v>10</v>
      </c>
      <c r="G8" s="9"/>
      <c r="H8" s="9"/>
    </row>
    <row r="9" spans="1:9" x14ac:dyDescent="0.25">
      <c r="A9" s="9">
        <v>7</v>
      </c>
      <c r="B9" s="9" t="s">
        <v>605</v>
      </c>
      <c r="C9" s="9"/>
      <c r="D9" s="9">
        <v>500</v>
      </c>
      <c r="E9" s="9"/>
      <c r="F9" s="9">
        <v>10</v>
      </c>
      <c r="G9" s="9"/>
      <c r="H9" s="9"/>
    </row>
    <row r="10" spans="1:9" x14ac:dyDescent="0.25">
      <c r="A10" s="9">
        <v>8</v>
      </c>
      <c r="B10" s="9" t="s">
        <v>603</v>
      </c>
      <c r="C10" s="9"/>
      <c r="D10" s="9">
        <v>850</v>
      </c>
      <c r="E10" s="9"/>
      <c r="F10" s="9">
        <v>800</v>
      </c>
      <c r="G10" s="9"/>
      <c r="H10" s="9"/>
    </row>
    <row r="11" spans="1:9" x14ac:dyDescent="0.25">
      <c r="A11" s="9">
        <v>9</v>
      </c>
      <c r="B11" s="9" t="s">
        <v>606</v>
      </c>
      <c r="C11" s="9"/>
      <c r="D11" s="9">
        <v>900</v>
      </c>
      <c r="E11" s="9"/>
      <c r="F11" s="9">
        <v>20</v>
      </c>
      <c r="G11" s="9"/>
      <c r="H11" s="9"/>
    </row>
    <row r="12" spans="1:9" x14ac:dyDescent="0.25">
      <c r="A12" s="9">
        <v>10</v>
      </c>
      <c r="B12" s="9" t="s">
        <v>601</v>
      </c>
      <c r="C12" s="9"/>
      <c r="D12" s="9">
        <v>700</v>
      </c>
      <c r="E12" s="9"/>
      <c r="F12" s="9">
        <v>120</v>
      </c>
      <c r="G12" s="9"/>
      <c r="H12" s="9"/>
    </row>
    <row r="14" spans="1:9" x14ac:dyDescent="0.25">
      <c r="A14" s="251" t="s">
        <v>618</v>
      </c>
      <c r="B14" s="251"/>
      <c r="C14" s="251"/>
      <c r="D14" s="251"/>
      <c r="E14" s="251"/>
      <c r="F14" s="251"/>
      <c r="H14" s="285" t="s">
        <v>621</v>
      </c>
      <c r="I14" s="285"/>
    </row>
    <row r="15" spans="1:9" x14ac:dyDescent="0.25">
      <c r="A15" s="9" t="s">
        <v>607</v>
      </c>
      <c r="B15" s="9" t="s">
        <v>608</v>
      </c>
      <c r="C15" s="9" t="s">
        <v>609</v>
      </c>
      <c r="D15" s="9" t="s">
        <v>610</v>
      </c>
      <c r="E15" s="9" t="s">
        <v>611</v>
      </c>
      <c r="F15" s="9" t="s">
        <v>612</v>
      </c>
      <c r="H15" s="9" t="s">
        <v>594</v>
      </c>
      <c r="I15" s="9" t="s">
        <v>619</v>
      </c>
    </row>
    <row r="16" spans="1:9" x14ac:dyDescent="0.25">
      <c r="A16" s="9" t="s">
        <v>594</v>
      </c>
      <c r="B16" s="9" t="s">
        <v>613</v>
      </c>
      <c r="C16" s="9" t="s">
        <v>614</v>
      </c>
      <c r="D16" s="9" t="s">
        <v>615</v>
      </c>
      <c r="E16" s="9" t="s">
        <v>616</v>
      </c>
      <c r="F16" s="9" t="s">
        <v>617</v>
      </c>
      <c r="H16" s="9" t="s">
        <v>620</v>
      </c>
      <c r="I16" s="9"/>
    </row>
    <row r="17" spans="1:9" x14ac:dyDescent="0.25">
      <c r="A17" s="9" t="s">
        <v>596</v>
      </c>
      <c r="B17" s="9">
        <v>5000</v>
      </c>
      <c r="C17" s="9">
        <v>6000</v>
      </c>
      <c r="D17" s="9">
        <v>7000</v>
      </c>
      <c r="E17" s="9">
        <v>80000</v>
      </c>
      <c r="F17" s="9">
        <v>2000</v>
      </c>
      <c r="H17" s="9" t="s">
        <v>622</v>
      </c>
      <c r="I17" s="9"/>
    </row>
    <row r="19" spans="1:9" x14ac:dyDescent="0.25">
      <c r="A19" t="s">
        <v>755</v>
      </c>
    </row>
    <row r="20" spans="1:9" x14ac:dyDescent="0.25">
      <c r="A20" t="s">
        <v>756</v>
      </c>
    </row>
    <row r="21" spans="1:9" x14ac:dyDescent="0.25">
      <c r="A21" t="s">
        <v>769</v>
      </c>
    </row>
    <row r="22" spans="1:9" x14ac:dyDescent="0.25">
      <c r="A22" t="s">
        <v>770</v>
      </c>
    </row>
    <row r="23" spans="1:9" x14ac:dyDescent="0.25">
      <c r="A23" t="s">
        <v>771</v>
      </c>
    </row>
    <row r="24" spans="1:9" x14ac:dyDescent="0.25">
      <c r="A24" t="s">
        <v>772</v>
      </c>
    </row>
    <row r="25" spans="1:9" x14ac:dyDescent="0.25">
      <c r="A25" t="s">
        <v>773</v>
      </c>
    </row>
    <row r="26" spans="1:9" x14ac:dyDescent="0.25">
      <c r="A26" t="s">
        <v>774</v>
      </c>
    </row>
    <row r="27" spans="1:9" x14ac:dyDescent="0.25">
      <c r="A27" t="s">
        <v>775</v>
      </c>
    </row>
  </sheetData>
  <mergeCells count="3">
    <mergeCell ref="A14:F14"/>
    <mergeCell ref="H14:I14"/>
    <mergeCell ref="A1:H1"/>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B7" zoomScale="120" zoomScaleNormal="120" workbookViewId="0">
      <selection activeCell="H16" sqref="H16:H19"/>
    </sheetView>
  </sheetViews>
  <sheetFormatPr defaultRowHeight="15" x14ac:dyDescent="0.25"/>
  <cols>
    <col min="3" max="3" width="50.42578125" customWidth="1"/>
    <col min="4" max="4" width="11.28515625" customWidth="1"/>
    <col min="5" max="5" width="10.5703125" customWidth="1"/>
    <col min="7" max="7" width="13.7109375" customWidth="1"/>
    <col min="8" max="8" width="10.7109375" bestFit="1" customWidth="1"/>
  </cols>
  <sheetData>
    <row r="1" spans="1:8" x14ac:dyDescent="0.25">
      <c r="A1" s="284" t="s">
        <v>623</v>
      </c>
      <c r="B1" s="284"/>
      <c r="C1" s="284"/>
      <c r="D1" s="284"/>
      <c r="E1" s="284"/>
      <c r="F1" s="284"/>
      <c r="G1" s="284"/>
      <c r="H1" s="107"/>
    </row>
    <row r="2" spans="1:8" ht="30" x14ac:dyDescent="0.25">
      <c r="A2" s="103" t="s">
        <v>12</v>
      </c>
      <c r="B2" s="104" t="s">
        <v>624</v>
      </c>
      <c r="C2" s="103" t="s">
        <v>265</v>
      </c>
      <c r="D2" s="103" t="s">
        <v>529</v>
      </c>
      <c r="E2" s="103" t="s">
        <v>236</v>
      </c>
      <c r="F2" s="103" t="s">
        <v>415</v>
      </c>
      <c r="G2" s="103" t="s">
        <v>531</v>
      </c>
    </row>
    <row r="3" spans="1:8" x14ac:dyDescent="0.25">
      <c r="A3" s="9">
        <v>1</v>
      </c>
      <c r="B3" s="9" t="s">
        <v>625</v>
      </c>
      <c r="C3" s="9"/>
      <c r="D3" s="9"/>
      <c r="E3" s="9"/>
      <c r="F3" s="9">
        <v>30</v>
      </c>
      <c r="G3" s="9"/>
    </row>
    <row r="4" spans="1:8" x14ac:dyDescent="0.25">
      <c r="A4" s="9">
        <v>2</v>
      </c>
      <c r="B4" s="9" t="s">
        <v>626</v>
      </c>
      <c r="C4" s="9"/>
      <c r="D4" s="9"/>
      <c r="E4" s="9"/>
      <c r="F4" s="9">
        <v>10</v>
      </c>
      <c r="G4" s="9"/>
    </row>
    <row r="5" spans="1:8" x14ac:dyDescent="0.25">
      <c r="A5" s="9">
        <v>3</v>
      </c>
      <c r="B5" s="9" t="s">
        <v>627</v>
      </c>
      <c r="C5" s="9"/>
      <c r="D5" s="9"/>
      <c r="E5" s="9"/>
      <c r="F5" s="9">
        <v>50</v>
      </c>
      <c r="G5" s="9"/>
    </row>
    <row r="6" spans="1:8" x14ac:dyDescent="0.25">
      <c r="A6" s="9">
        <v>4</v>
      </c>
      <c r="B6" s="9" t="s">
        <v>628</v>
      </c>
      <c r="C6" s="9"/>
      <c r="D6" s="9"/>
      <c r="E6" s="9"/>
      <c r="F6" s="9">
        <v>60</v>
      </c>
      <c r="G6" s="9"/>
    </row>
    <row r="7" spans="1:8" x14ac:dyDescent="0.25">
      <c r="A7" s="9">
        <v>5</v>
      </c>
      <c r="B7" s="9" t="s">
        <v>629</v>
      </c>
      <c r="C7" s="9"/>
      <c r="D7" s="9"/>
      <c r="E7" s="9"/>
      <c r="F7" s="9">
        <v>8</v>
      </c>
      <c r="G7" s="9"/>
    </row>
    <row r="8" spans="1:8" x14ac:dyDescent="0.25">
      <c r="A8" s="9">
        <v>6</v>
      </c>
      <c r="B8" s="9" t="s">
        <v>630</v>
      </c>
      <c r="C8" s="9"/>
      <c r="D8" s="9"/>
      <c r="E8" s="9"/>
      <c r="F8" s="9">
        <v>35</v>
      </c>
      <c r="G8" s="9"/>
    </row>
    <row r="9" spans="1:8" x14ac:dyDescent="0.25">
      <c r="A9" s="9">
        <v>7</v>
      </c>
      <c r="B9" s="9" t="s">
        <v>631</v>
      </c>
      <c r="C9" s="9"/>
      <c r="D9" s="9"/>
      <c r="E9" s="9"/>
      <c r="F9" s="9">
        <v>20</v>
      </c>
      <c r="G9" s="9"/>
    </row>
    <row r="10" spans="1:8" x14ac:dyDescent="0.25">
      <c r="A10" s="9">
        <v>8</v>
      </c>
      <c r="B10" s="9" t="s">
        <v>632</v>
      </c>
      <c r="C10" s="9"/>
      <c r="D10" s="9"/>
      <c r="E10" s="9"/>
      <c r="F10" s="9">
        <v>55</v>
      </c>
      <c r="G10" s="9"/>
    </row>
    <row r="11" spans="1:8" x14ac:dyDescent="0.25">
      <c r="A11" s="9">
        <v>9</v>
      </c>
      <c r="B11" s="9" t="s">
        <v>633</v>
      </c>
      <c r="C11" s="9"/>
      <c r="D11" s="9"/>
      <c r="E11" s="9"/>
      <c r="F11" s="9">
        <v>45</v>
      </c>
      <c r="G11" s="9"/>
    </row>
    <row r="12" spans="1:8" x14ac:dyDescent="0.25">
      <c r="A12" s="9">
        <v>10</v>
      </c>
      <c r="B12" s="9" t="s">
        <v>634</v>
      </c>
      <c r="C12" s="9"/>
      <c r="D12" s="9"/>
      <c r="E12" s="9"/>
      <c r="F12" s="9">
        <v>5</v>
      </c>
      <c r="G12" s="9"/>
    </row>
    <row r="14" spans="1:8" x14ac:dyDescent="0.25">
      <c r="A14" s="251" t="s">
        <v>651</v>
      </c>
      <c r="B14" s="251"/>
      <c r="C14" s="251"/>
      <c r="D14" s="251"/>
      <c r="E14" s="251"/>
      <c r="G14" s="251" t="s">
        <v>652</v>
      </c>
      <c r="H14" s="251"/>
    </row>
    <row r="15" spans="1:8" ht="45" x14ac:dyDescent="0.25">
      <c r="A15" s="104" t="s">
        <v>635</v>
      </c>
      <c r="B15" s="104" t="s">
        <v>636</v>
      </c>
      <c r="C15" s="104" t="s">
        <v>637</v>
      </c>
      <c r="D15" s="104" t="s">
        <v>638</v>
      </c>
      <c r="E15" s="104" t="s">
        <v>639</v>
      </c>
      <c r="G15" s="104" t="s">
        <v>529</v>
      </c>
      <c r="H15" s="104" t="s">
        <v>640</v>
      </c>
    </row>
    <row r="16" spans="1:8" x14ac:dyDescent="0.25">
      <c r="A16" s="9" t="s">
        <v>334</v>
      </c>
      <c r="B16" s="103" t="s">
        <v>645</v>
      </c>
      <c r="C16" s="9" t="s">
        <v>641</v>
      </c>
      <c r="D16" s="9">
        <v>950000</v>
      </c>
      <c r="E16" s="9">
        <v>1038000</v>
      </c>
      <c r="G16" s="103" t="s">
        <v>645</v>
      </c>
      <c r="H16" s="103"/>
    </row>
    <row r="17" spans="1:8" x14ac:dyDescent="0.25">
      <c r="A17" s="9" t="s">
        <v>648</v>
      </c>
      <c r="B17" s="103" t="s">
        <v>645</v>
      </c>
      <c r="C17" s="9" t="s">
        <v>642</v>
      </c>
      <c r="D17" s="9">
        <v>1400000</v>
      </c>
      <c r="E17" s="9">
        <v>16500000</v>
      </c>
      <c r="G17" s="103" t="s">
        <v>645</v>
      </c>
      <c r="H17" s="103"/>
    </row>
    <row r="18" spans="1:8" x14ac:dyDescent="0.25">
      <c r="A18" s="9" t="s">
        <v>649</v>
      </c>
      <c r="B18" s="103" t="s">
        <v>646</v>
      </c>
      <c r="C18" s="9" t="s">
        <v>643</v>
      </c>
      <c r="D18" s="9">
        <v>1700000</v>
      </c>
      <c r="E18" s="9">
        <v>200000</v>
      </c>
      <c r="G18" s="103" t="s">
        <v>646</v>
      </c>
      <c r="H18" s="103"/>
    </row>
    <row r="19" spans="1:8" x14ac:dyDescent="0.25">
      <c r="A19" s="9" t="s">
        <v>650</v>
      </c>
      <c r="B19" s="103" t="s">
        <v>647</v>
      </c>
      <c r="C19" s="9" t="s">
        <v>644</v>
      </c>
      <c r="D19" s="9">
        <v>500000</v>
      </c>
      <c r="E19" s="9">
        <v>600000</v>
      </c>
      <c r="G19" s="103" t="s">
        <v>647</v>
      </c>
      <c r="H19" s="103"/>
    </row>
  </sheetData>
  <mergeCells count="3">
    <mergeCell ref="A1:G1"/>
    <mergeCell ref="A14:E14"/>
    <mergeCell ref="G14:H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28" workbookViewId="0">
      <selection activeCell="M53" sqref="M53"/>
    </sheetView>
  </sheetViews>
  <sheetFormatPr defaultRowHeight="15" x14ac:dyDescent="0.25"/>
  <cols>
    <col min="1" max="1" width="12.42578125" customWidth="1"/>
    <col min="2" max="2" width="16" customWidth="1"/>
    <col min="3" max="3" width="13.5703125" customWidth="1"/>
    <col min="4" max="4" width="15.7109375" customWidth="1"/>
    <col min="5" max="5" width="14.85546875" customWidth="1"/>
    <col min="6" max="6" width="14" customWidth="1"/>
    <col min="7" max="7" width="14.28515625" customWidth="1"/>
  </cols>
  <sheetData>
    <row r="1" spans="1:10" x14ac:dyDescent="0.25">
      <c r="A1" s="287" t="s">
        <v>690</v>
      </c>
      <c r="B1" s="287"/>
      <c r="C1" s="287"/>
      <c r="D1" s="287"/>
      <c r="E1" s="287"/>
      <c r="F1" s="287"/>
      <c r="G1" s="287"/>
      <c r="H1" s="287"/>
      <c r="I1" s="287"/>
    </row>
    <row r="3" spans="1:10" ht="45" x14ac:dyDescent="0.25">
      <c r="A3" s="103" t="s">
        <v>653</v>
      </c>
      <c r="B3" s="111" t="s">
        <v>654</v>
      </c>
      <c r="C3" s="103" t="s">
        <v>265</v>
      </c>
      <c r="D3" s="104" t="s">
        <v>655</v>
      </c>
      <c r="E3" s="104" t="s">
        <v>656</v>
      </c>
      <c r="F3" s="104" t="s">
        <v>657</v>
      </c>
      <c r="G3" s="104" t="s">
        <v>658</v>
      </c>
      <c r="H3" s="104" t="s">
        <v>659</v>
      </c>
      <c r="I3" s="104" t="s">
        <v>4</v>
      </c>
      <c r="J3" s="105"/>
    </row>
    <row r="4" spans="1:10" x14ac:dyDescent="0.25">
      <c r="A4" s="110">
        <v>43466</v>
      </c>
      <c r="B4" s="103" t="s">
        <v>673</v>
      </c>
      <c r="C4" s="9" t="str">
        <f>VLOOKUP(LEFT(B4,2),$A$19:$D$24,2,0)</f>
        <v>Sữa chua Dừa</v>
      </c>
      <c r="D4" s="9">
        <v>128</v>
      </c>
      <c r="E4" s="9">
        <f>INT(D4/24)</f>
        <v>5</v>
      </c>
      <c r="F4" s="9">
        <f>MOD(D4,24)</f>
        <v>8</v>
      </c>
      <c r="G4" s="9">
        <f>VLOOKUP(LEFT(B4,2),$A$19:$D$24,3,0)*24*E4+VLOOKUP(LEFT(B4,2),$A$19:$D$24,4,0)*F4</f>
        <v>258400</v>
      </c>
      <c r="H4" s="9">
        <f>VLOOKUP(RIGHT(B4,1),$F$19:$G$24,2,0)*G4</f>
        <v>5168</v>
      </c>
      <c r="I4" s="9">
        <f>G4+H4</f>
        <v>263568</v>
      </c>
      <c r="J4" s="105"/>
    </row>
    <row r="5" spans="1:10" x14ac:dyDescent="0.25">
      <c r="A5" s="110">
        <v>43470</v>
      </c>
      <c r="B5" s="103" t="s">
        <v>674</v>
      </c>
      <c r="C5" s="9" t="str">
        <f t="shared" ref="C5:C16" si="0">VLOOKUP(LEFT(B5,2),$A$19:$D$24,2,0)</f>
        <v>Sữa chua Chanh</v>
      </c>
      <c r="D5" s="9">
        <v>325</v>
      </c>
      <c r="E5" s="9">
        <f t="shared" ref="E5:E16" si="1">INT(D5/24)</f>
        <v>13</v>
      </c>
      <c r="F5" s="9">
        <f t="shared" ref="F5:F16" si="2">MOD(D5,24)</f>
        <v>13</v>
      </c>
      <c r="G5" s="9">
        <f t="shared" ref="G5:G16" si="3">VLOOKUP(LEFT(B5,2),$A$19:$D$24,3,0)*24*E5+VLOOKUP(LEFT(B5,2),$A$19:$D$24,4,0)*F5</f>
        <v>783900</v>
      </c>
      <c r="H5" s="9">
        <f t="shared" ref="H5:H16" si="4">VLOOKUP(RIGHT(B5,1),$F$19:$G$24,2,0)*G5</f>
        <v>23517</v>
      </c>
      <c r="I5" s="9">
        <f t="shared" ref="I5:I16" si="5">G5+H5</f>
        <v>807417</v>
      </c>
      <c r="J5" s="105"/>
    </row>
    <row r="6" spans="1:10" x14ac:dyDescent="0.25">
      <c r="A6" s="110">
        <v>43480</v>
      </c>
      <c r="B6" s="103" t="s">
        <v>675</v>
      </c>
      <c r="C6" s="9" t="str">
        <f t="shared" si="0"/>
        <v>Sữa chua Dâu</v>
      </c>
      <c r="D6" s="9">
        <v>456</v>
      </c>
      <c r="E6" s="9">
        <f t="shared" si="1"/>
        <v>19</v>
      </c>
      <c r="F6" s="9">
        <f t="shared" si="2"/>
        <v>0</v>
      </c>
      <c r="G6" s="9">
        <f t="shared" si="3"/>
        <v>1003200</v>
      </c>
      <c r="H6" s="9">
        <f t="shared" si="4"/>
        <v>30096</v>
      </c>
      <c r="I6" s="9">
        <f t="shared" si="5"/>
        <v>1033296</v>
      </c>
      <c r="J6" s="105"/>
    </row>
    <row r="7" spans="1:10" x14ac:dyDescent="0.25">
      <c r="A7" s="110">
        <v>43487</v>
      </c>
      <c r="B7" s="103" t="s">
        <v>676</v>
      </c>
      <c r="C7" s="9" t="str">
        <f t="shared" si="0"/>
        <v>Sữa chua Dừa</v>
      </c>
      <c r="D7" s="9">
        <v>2130</v>
      </c>
      <c r="E7" s="9">
        <f t="shared" si="1"/>
        <v>88</v>
      </c>
      <c r="F7" s="9">
        <f t="shared" si="2"/>
        <v>18</v>
      </c>
      <c r="G7" s="9">
        <f t="shared" si="3"/>
        <v>4265400</v>
      </c>
      <c r="H7" s="9">
        <f t="shared" si="4"/>
        <v>21327</v>
      </c>
      <c r="I7" s="9">
        <f t="shared" si="5"/>
        <v>4286727</v>
      </c>
      <c r="J7" s="105"/>
    </row>
    <row r="8" spans="1:10" x14ac:dyDescent="0.25">
      <c r="A8" s="110">
        <v>43500</v>
      </c>
      <c r="B8" s="103" t="s">
        <v>677</v>
      </c>
      <c r="C8" s="9" t="str">
        <f t="shared" si="0"/>
        <v>Sữa chua Dừa</v>
      </c>
      <c r="D8" s="9">
        <v>1345</v>
      </c>
      <c r="E8" s="9">
        <f t="shared" si="1"/>
        <v>56</v>
      </c>
      <c r="F8" s="9">
        <f t="shared" si="2"/>
        <v>1</v>
      </c>
      <c r="G8" s="9">
        <f t="shared" si="3"/>
        <v>2690300</v>
      </c>
      <c r="H8" s="9">
        <f t="shared" si="4"/>
        <v>67257.5</v>
      </c>
      <c r="I8" s="9">
        <f t="shared" si="5"/>
        <v>2757557.5</v>
      </c>
      <c r="J8" s="105"/>
    </row>
    <row r="9" spans="1:10" x14ac:dyDescent="0.25">
      <c r="A9" s="110">
        <v>43507</v>
      </c>
      <c r="B9" s="103" t="s">
        <v>678</v>
      </c>
      <c r="C9" s="9" t="str">
        <f t="shared" si="0"/>
        <v>Sữa chua Vải</v>
      </c>
      <c r="D9" s="9">
        <v>976</v>
      </c>
      <c r="E9" s="9">
        <f t="shared" si="1"/>
        <v>40</v>
      </c>
      <c r="F9" s="9">
        <f t="shared" si="2"/>
        <v>16</v>
      </c>
      <c r="G9" s="9">
        <f t="shared" si="3"/>
        <v>2248000</v>
      </c>
      <c r="H9" s="9">
        <f t="shared" si="4"/>
        <v>44960</v>
      </c>
      <c r="I9" s="9">
        <f t="shared" si="5"/>
        <v>2292960</v>
      </c>
      <c r="J9" s="105"/>
    </row>
    <row r="10" spans="1:10" x14ac:dyDescent="0.25">
      <c r="A10" s="110">
        <v>43513</v>
      </c>
      <c r="B10" s="103" t="s">
        <v>680</v>
      </c>
      <c r="C10" s="9" t="str">
        <f t="shared" si="0"/>
        <v>Sữa chua Dâu</v>
      </c>
      <c r="D10" s="9">
        <v>159</v>
      </c>
      <c r="E10" s="9">
        <f t="shared" si="1"/>
        <v>6</v>
      </c>
      <c r="F10" s="9">
        <f t="shared" si="2"/>
        <v>15</v>
      </c>
      <c r="G10" s="9">
        <f t="shared" si="3"/>
        <v>354300</v>
      </c>
      <c r="H10" s="9">
        <f t="shared" si="4"/>
        <v>7086</v>
      </c>
      <c r="I10" s="9">
        <f t="shared" si="5"/>
        <v>361386</v>
      </c>
      <c r="J10" s="105"/>
    </row>
    <row r="11" spans="1:10" x14ac:dyDescent="0.25">
      <c r="A11" s="110">
        <v>43520</v>
      </c>
      <c r="B11" s="103" t="s">
        <v>679</v>
      </c>
      <c r="C11" s="9" t="str">
        <f t="shared" si="0"/>
        <v>Sữa tươi TT</v>
      </c>
      <c r="D11" s="9">
        <v>1259</v>
      </c>
      <c r="E11" s="9">
        <f t="shared" si="1"/>
        <v>52</v>
      </c>
      <c r="F11" s="9">
        <f t="shared" si="2"/>
        <v>11</v>
      </c>
      <c r="G11" s="9">
        <f t="shared" si="3"/>
        <v>3277800</v>
      </c>
      <c r="H11" s="9">
        <f t="shared" si="4"/>
        <v>81945</v>
      </c>
      <c r="I11" s="9">
        <f t="shared" si="5"/>
        <v>3359745</v>
      </c>
      <c r="J11" s="105"/>
    </row>
    <row r="12" spans="1:10" x14ac:dyDescent="0.25">
      <c r="A12" s="110">
        <v>43524</v>
      </c>
      <c r="B12" s="103" t="s">
        <v>681</v>
      </c>
      <c r="C12" s="9" t="str">
        <f t="shared" si="0"/>
        <v>Sữa tươi TT</v>
      </c>
      <c r="D12" s="9">
        <v>532</v>
      </c>
      <c r="E12" s="9">
        <f t="shared" si="1"/>
        <v>22</v>
      </c>
      <c r="F12" s="9">
        <f t="shared" si="2"/>
        <v>4</v>
      </c>
      <c r="G12" s="9">
        <f t="shared" si="3"/>
        <v>1384800</v>
      </c>
      <c r="H12" s="9">
        <f t="shared" si="4"/>
        <v>6924</v>
      </c>
      <c r="I12" s="9">
        <f t="shared" si="5"/>
        <v>1391724</v>
      </c>
      <c r="J12" s="105"/>
    </row>
    <row r="13" spans="1:10" x14ac:dyDescent="0.25">
      <c r="A13" s="110">
        <v>43532</v>
      </c>
      <c r="B13" s="103" t="s">
        <v>682</v>
      </c>
      <c r="C13" s="9" t="str">
        <f t="shared" si="0"/>
        <v>Sữa chua Vải</v>
      </c>
      <c r="D13" s="9">
        <v>450</v>
      </c>
      <c r="E13" s="9">
        <f t="shared" si="1"/>
        <v>18</v>
      </c>
      <c r="F13" s="9">
        <f t="shared" si="2"/>
        <v>18</v>
      </c>
      <c r="G13" s="9">
        <f t="shared" si="3"/>
        <v>1038600</v>
      </c>
      <c r="H13" s="9">
        <f t="shared" si="4"/>
        <v>25965</v>
      </c>
      <c r="I13" s="9">
        <f t="shared" si="5"/>
        <v>1064565</v>
      </c>
      <c r="J13" s="105"/>
    </row>
    <row r="14" spans="1:10" x14ac:dyDescent="0.25">
      <c r="A14" s="110">
        <v>43543</v>
      </c>
      <c r="B14" s="103" t="s">
        <v>673</v>
      </c>
      <c r="C14" s="9" t="str">
        <f t="shared" si="0"/>
        <v>Sữa chua Dừa</v>
      </c>
      <c r="D14" s="9">
        <v>152</v>
      </c>
      <c r="E14" s="9">
        <f t="shared" si="1"/>
        <v>6</v>
      </c>
      <c r="F14" s="9">
        <f t="shared" si="2"/>
        <v>8</v>
      </c>
      <c r="G14" s="9">
        <f t="shared" si="3"/>
        <v>306400</v>
      </c>
      <c r="H14" s="9">
        <f t="shared" si="4"/>
        <v>6128</v>
      </c>
      <c r="I14" s="9">
        <f t="shared" si="5"/>
        <v>312528</v>
      </c>
      <c r="J14" s="105"/>
    </row>
    <row r="15" spans="1:10" x14ac:dyDescent="0.25">
      <c r="A15" s="110">
        <v>43549</v>
      </c>
      <c r="B15" s="103" t="s">
        <v>683</v>
      </c>
      <c r="C15" s="9" t="str">
        <f t="shared" si="0"/>
        <v>Sữa chua Dừa</v>
      </c>
      <c r="D15" s="9">
        <v>349</v>
      </c>
      <c r="E15" s="9">
        <f t="shared" si="1"/>
        <v>14</v>
      </c>
      <c r="F15" s="9">
        <f t="shared" si="2"/>
        <v>13</v>
      </c>
      <c r="G15" s="9">
        <f t="shared" si="3"/>
        <v>701900</v>
      </c>
      <c r="H15" s="9">
        <f t="shared" si="4"/>
        <v>21057</v>
      </c>
      <c r="I15" s="9">
        <f t="shared" si="5"/>
        <v>722957</v>
      </c>
      <c r="J15" s="105"/>
    </row>
    <row r="16" spans="1:10" x14ac:dyDescent="0.25">
      <c r="A16" s="110">
        <v>43554</v>
      </c>
      <c r="B16" s="103" t="s">
        <v>675</v>
      </c>
      <c r="C16" s="9" t="str">
        <f t="shared" si="0"/>
        <v>Sữa chua Dâu</v>
      </c>
      <c r="D16" s="9">
        <v>480</v>
      </c>
      <c r="E16" s="9">
        <f t="shared" si="1"/>
        <v>20</v>
      </c>
      <c r="F16" s="9">
        <f t="shared" si="2"/>
        <v>0</v>
      </c>
      <c r="G16" s="9">
        <f t="shared" si="3"/>
        <v>1056000</v>
      </c>
      <c r="H16" s="9">
        <f t="shared" si="4"/>
        <v>31680</v>
      </c>
      <c r="I16" s="9">
        <f t="shared" si="5"/>
        <v>1087680</v>
      </c>
      <c r="J16" s="105"/>
    </row>
    <row r="17" spans="1:7" x14ac:dyDescent="0.25">
      <c r="A17" s="109"/>
    </row>
    <row r="18" spans="1:7" x14ac:dyDescent="0.25">
      <c r="A18" s="286" t="s">
        <v>688</v>
      </c>
      <c r="B18" s="286"/>
      <c r="C18" s="286"/>
      <c r="D18" s="286"/>
      <c r="F18" t="s">
        <v>689</v>
      </c>
    </row>
    <row r="19" spans="1:7" ht="45" x14ac:dyDescent="0.25">
      <c r="A19" s="112" t="s">
        <v>660</v>
      </c>
      <c r="B19" s="113" t="s">
        <v>265</v>
      </c>
      <c r="C19" s="112" t="s">
        <v>661</v>
      </c>
      <c r="D19" s="112" t="s">
        <v>662</v>
      </c>
      <c r="F19" s="112" t="s">
        <v>684</v>
      </c>
      <c r="G19" s="112" t="s">
        <v>685</v>
      </c>
    </row>
    <row r="20" spans="1:7" x14ac:dyDescent="0.25">
      <c r="A20" s="9" t="s">
        <v>663</v>
      </c>
      <c r="B20" s="9" t="s">
        <v>668</v>
      </c>
      <c r="C20" s="9">
        <v>2000</v>
      </c>
      <c r="D20" s="9">
        <v>2300</v>
      </c>
      <c r="F20" s="101" t="s">
        <v>686</v>
      </c>
      <c r="G20" s="114">
        <v>0.02</v>
      </c>
    </row>
    <row r="21" spans="1:7" x14ac:dyDescent="0.25">
      <c r="A21" s="9" t="s">
        <v>664</v>
      </c>
      <c r="B21" s="9" t="s">
        <v>669</v>
      </c>
      <c r="C21" s="9">
        <v>2400</v>
      </c>
      <c r="D21" s="9">
        <v>2700</v>
      </c>
      <c r="F21" s="101" t="s">
        <v>225</v>
      </c>
      <c r="G21" s="114">
        <v>5.0000000000000001E-3</v>
      </c>
    </row>
    <row r="22" spans="1:7" x14ac:dyDescent="0.25">
      <c r="A22" s="9" t="s">
        <v>665</v>
      </c>
      <c r="B22" s="9" t="s">
        <v>670</v>
      </c>
      <c r="C22" s="9">
        <v>2200</v>
      </c>
      <c r="D22" s="9">
        <v>2500</v>
      </c>
      <c r="F22" s="101" t="s">
        <v>228</v>
      </c>
      <c r="G22" s="114">
        <v>0.01</v>
      </c>
    </row>
    <row r="23" spans="1:7" x14ac:dyDescent="0.25">
      <c r="A23" s="9" t="s">
        <v>666</v>
      </c>
      <c r="B23" s="9" t="s">
        <v>671</v>
      </c>
      <c r="C23" s="9">
        <v>2600</v>
      </c>
      <c r="D23" s="9">
        <v>3000</v>
      </c>
      <c r="F23" s="101" t="s">
        <v>243</v>
      </c>
      <c r="G23" s="114">
        <v>0.03</v>
      </c>
    </row>
    <row r="24" spans="1:7" x14ac:dyDescent="0.25">
      <c r="A24" s="9" t="s">
        <v>667</v>
      </c>
      <c r="B24" s="9" t="s">
        <v>672</v>
      </c>
      <c r="C24" s="9">
        <v>2300</v>
      </c>
      <c r="D24" s="9">
        <v>2500</v>
      </c>
      <c r="F24" s="101" t="s">
        <v>687</v>
      </c>
      <c r="G24" s="114">
        <v>2.5000000000000001E-2</v>
      </c>
    </row>
    <row r="27" spans="1:7" x14ac:dyDescent="0.25">
      <c r="B27" s="9" t="s">
        <v>265</v>
      </c>
      <c r="C27" s="9" t="s">
        <v>668</v>
      </c>
      <c r="D27" s="9" t="s">
        <v>669</v>
      </c>
      <c r="E27" s="9" t="s">
        <v>670</v>
      </c>
      <c r="F27" s="9" t="s">
        <v>671</v>
      </c>
      <c r="G27" s="9" t="s">
        <v>672</v>
      </c>
    </row>
    <row r="28" spans="1:7" x14ac:dyDescent="0.25">
      <c r="B28" s="9" t="s">
        <v>691</v>
      </c>
      <c r="C28" s="9">
        <f>SUMIF($C$4:$C$16,C27,$I$4:$I$16)</f>
        <v>8343337.5</v>
      </c>
      <c r="D28" s="9">
        <f>SUMIF($C$4:$C$16,D27,$I$4:$I$16)</f>
        <v>807417</v>
      </c>
      <c r="E28" s="9">
        <f t="shared" ref="E28:G28" si="6">SUMIF($C$4:$C$16,E27,$I$4:$I$16)</f>
        <v>2482362</v>
      </c>
      <c r="F28" s="9">
        <f t="shared" si="6"/>
        <v>4751469</v>
      </c>
      <c r="G28" s="9">
        <f t="shared" si="6"/>
        <v>3357525</v>
      </c>
    </row>
  </sheetData>
  <mergeCells count="2">
    <mergeCell ref="A18:D18"/>
    <mergeCell ref="A1:I1"/>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20" zoomScaleNormal="120" workbookViewId="0">
      <selection activeCell="A3" sqref="A3:A11"/>
    </sheetView>
  </sheetViews>
  <sheetFormatPr defaultRowHeight="15" x14ac:dyDescent="0.25"/>
  <cols>
    <col min="1" max="1" width="6.28515625" customWidth="1"/>
    <col min="2" max="2" width="19.42578125" customWidth="1"/>
    <col min="3" max="3" width="10.7109375" customWidth="1"/>
    <col min="5" max="5" width="11.140625" customWidth="1"/>
    <col min="6" max="6" width="14.7109375" customWidth="1"/>
  </cols>
  <sheetData>
    <row r="1" spans="1:11" ht="15.75" x14ac:dyDescent="0.25">
      <c r="A1" s="288" t="s">
        <v>727</v>
      </c>
      <c r="B1" s="288"/>
      <c r="C1" s="288"/>
      <c r="D1" s="288"/>
      <c r="E1" s="288"/>
      <c r="F1" s="288"/>
      <c r="G1" s="288"/>
      <c r="H1" s="288"/>
      <c r="I1" s="288"/>
      <c r="J1" s="288"/>
      <c r="K1" s="288"/>
    </row>
    <row r="2" spans="1:11" x14ac:dyDescent="0.25">
      <c r="C2" s="251" t="s">
        <v>728</v>
      </c>
      <c r="D2" s="251"/>
      <c r="E2" s="251"/>
      <c r="F2" s="116">
        <v>125000</v>
      </c>
    </row>
    <row r="3" spans="1:11" ht="30" x14ac:dyDescent="0.25">
      <c r="A3" s="113" t="s">
        <v>12</v>
      </c>
      <c r="B3" s="113" t="s">
        <v>692</v>
      </c>
      <c r="C3" s="113" t="s">
        <v>693</v>
      </c>
      <c r="D3" s="112" t="s">
        <v>55</v>
      </c>
      <c r="E3" s="113" t="s">
        <v>694</v>
      </c>
      <c r="F3" s="112" t="s">
        <v>695</v>
      </c>
      <c r="G3" s="113" t="s">
        <v>696</v>
      </c>
      <c r="H3" s="112" t="s">
        <v>697</v>
      </c>
      <c r="I3" s="113" t="s">
        <v>698</v>
      </c>
      <c r="J3" s="112" t="s">
        <v>58</v>
      </c>
      <c r="K3" s="112" t="s">
        <v>699</v>
      </c>
    </row>
    <row r="4" spans="1:11" x14ac:dyDescent="0.25">
      <c r="A4" s="103">
        <v>1</v>
      </c>
      <c r="B4" s="9" t="s">
        <v>700</v>
      </c>
      <c r="C4" s="9" t="s">
        <v>708</v>
      </c>
      <c r="D4" s="103">
        <v>27</v>
      </c>
      <c r="E4" s="103" t="s">
        <v>715</v>
      </c>
      <c r="F4" s="110">
        <v>31829</v>
      </c>
      <c r="G4" s="9"/>
      <c r="H4" s="9"/>
      <c r="I4" s="9"/>
      <c r="J4" s="9"/>
      <c r="K4" s="9"/>
    </row>
    <row r="5" spans="1:11" x14ac:dyDescent="0.25">
      <c r="A5" s="103">
        <v>2</v>
      </c>
      <c r="B5" s="9" t="s">
        <v>701</v>
      </c>
      <c r="C5" s="9" t="s">
        <v>709</v>
      </c>
      <c r="D5" s="103">
        <v>28</v>
      </c>
      <c r="E5" s="103" t="s">
        <v>715</v>
      </c>
      <c r="F5" s="110">
        <v>33138</v>
      </c>
      <c r="G5" s="9"/>
      <c r="H5" s="9"/>
      <c r="I5" s="9"/>
      <c r="J5" s="9"/>
      <c r="K5" s="9"/>
    </row>
    <row r="6" spans="1:11" x14ac:dyDescent="0.25">
      <c r="A6" s="103">
        <v>3</v>
      </c>
      <c r="B6" s="9" t="s">
        <v>702</v>
      </c>
      <c r="C6" s="9" t="s">
        <v>710</v>
      </c>
      <c r="D6" s="103">
        <v>23</v>
      </c>
      <c r="E6" s="103" t="s">
        <v>715</v>
      </c>
      <c r="F6" s="110">
        <v>31546</v>
      </c>
      <c r="G6" s="9"/>
      <c r="H6" s="9"/>
      <c r="I6" s="9"/>
      <c r="J6" s="9"/>
      <c r="K6" s="9"/>
    </row>
    <row r="7" spans="1:11" x14ac:dyDescent="0.25">
      <c r="A7" s="103">
        <v>4</v>
      </c>
      <c r="B7" s="9" t="s">
        <v>703</v>
      </c>
      <c r="C7" s="9" t="s">
        <v>711</v>
      </c>
      <c r="D7" s="103">
        <v>25</v>
      </c>
      <c r="E7" s="103" t="s">
        <v>715</v>
      </c>
      <c r="F7" s="110">
        <v>29058</v>
      </c>
      <c r="G7" s="9"/>
      <c r="H7" s="9"/>
      <c r="I7" s="9"/>
      <c r="J7" s="9"/>
      <c r="K7" s="9"/>
    </row>
    <row r="8" spans="1:11" x14ac:dyDescent="0.25">
      <c r="A8" s="103">
        <v>5</v>
      </c>
      <c r="B8" s="9" t="s">
        <v>704</v>
      </c>
      <c r="C8" s="9" t="s">
        <v>712</v>
      </c>
      <c r="D8" s="103">
        <v>25</v>
      </c>
      <c r="E8" s="103" t="s">
        <v>716</v>
      </c>
      <c r="F8" s="110">
        <v>33358</v>
      </c>
      <c r="G8" s="9"/>
      <c r="H8" s="9"/>
      <c r="I8" s="9"/>
      <c r="J8" s="9"/>
      <c r="K8" s="9"/>
    </row>
    <row r="9" spans="1:11" x14ac:dyDescent="0.25">
      <c r="A9" s="103">
        <v>6</v>
      </c>
      <c r="B9" s="9" t="s">
        <v>705</v>
      </c>
      <c r="C9" s="9" t="s">
        <v>713</v>
      </c>
      <c r="D9" s="103">
        <v>28</v>
      </c>
      <c r="E9" s="103" t="s">
        <v>715</v>
      </c>
      <c r="F9" s="110">
        <v>32377</v>
      </c>
      <c r="G9" s="9"/>
      <c r="H9" s="9"/>
      <c r="I9" s="9"/>
      <c r="J9" s="9"/>
      <c r="K9" s="9"/>
    </row>
    <row r="10" spans="1:11" x14ac:dyDescent="0.25">
      <c r="A10" s="103">
        <v>7</v>
      </c>
      <c r="B10" s="9" t="s">
        <v>706</v>
      </c>
      <c r="C10" s="9" t="s">
        <v>714</v>
      </c>
      <c r="D10" s="103">
        <v>24</v>
      </c>
      <c r="E10" s="103" t="s">
        <v>716</v>
      </c>
      <c r="F10" s="110">
        <v>31027</v>
      </c>
      <c r="G10" s="9"/>
      <c r="H10" s="9"/>
      <c r="I10" s="9"/>
      <c r="J10" s="9"/>
      <c r="K10" s="9"/>
    </row>
    <row r="11" spans="1:11" x14ac:dyDescent="0.25">
      <c r="A11" s="103">
        <v>8</v>
      </c>
      <c r="B11" s="9" t="s">
        <v>707</v>
      </c>
      <c r="C11" s="9" t="s">
        <v>713</v>
      </c>
      <c r="D11" s="103">
        <v>23</v>
      </c>
      <c r="E11" s="103" t="s">
        <v>715</v>
      </c>
      <c r="F11" s="110">
        <v>31133</v>
      </c>
      <c r="G11" s="9"/>
      <c r="H11" s="9"/>
      <c r="I11" s="9"/>
      <c r="J11" s="9"/>
      <c r="K11" s="9"/>
    </row>
    <row r="13" spans="1:11" x14ac:dyDescent="0.25">
      <c r="B13" s="284" t="s">
        <v>724</v>
      </c>
      <c r="C13" s="284"/>
      <c r="D13" s="284"/>
      <c r="E13" s="284"/>
      <c r="F13" s="284"/>
      <c r="H13" s="284" t="s">
        <v>726</v>
      </c>
      <c r="I13" s="284"/>
    </row>
    <row r="14" spans="1:11" ht="30" x14ac:dyDescent="0.25">
      <c r="B14" s="9" t="s">
        <v>717</v>
      </c>
      <c r="C14" s="9" t="s">
        <v>686</v>
      </c>
      <c r="D14" s="9" t="s">
        <v>225</v>
      </c>
      <c r="E14" s="9" t="s">
        <v>228</v>
      </c>
      <c r="F14" s="9" t="s">
        <v>243</v>
      </c>
      <c r="H14" s="104" t="s">
        <v>725</v>
      </c>
      <c r="I14" s="103" t="s">
        <v>451</v>
      </c>
    </row>
    <row r="15" spans="1:11" x14ac:dyDescent="0.25">
      <c r="B15" s="9" t="s">
        <v>718</v>
      </c>
      <c r="C15" s="9" t="s">
        <v>720</v>
      </c>
      <c r="D15" s="9" t="s">
        <v>721</v>
      </c>
      <c r="E15" s="9" t="s">
        <v>722</v>
      </c>
      <c r="F15" s="9" t="s">
        <v>723</v>
      </c>
      <c r="H15" s="103">
        <v>1</v>
      </c>
      <c r="I15" s="115">
        <v>1</v>
      </c>
    </row>
    <row r="16" spans="1:11" x14ac:dyDescent="0.25">
      <c r="B16" s="9" t="s">
        <v>719</v>
      </c>
      <c r="C16" s="9"/>
      <c r="D16" s="9"/>
      <c r="E16" s="9"/>
      <c r="F16" s="9"/>
      <c r="H16" s="103">
        <v>3</v>
      </c>
      <c r="I16" s="115">
        <v>1.5</v>
      </c>
    </row>
    <row r="17" spans="8:9" x14ac:dyDescent="0.25">
      <c r="H17" s="103">
        <v>5</v>
      </c>
      <c r="I17" s="115">
        <v>2</v>
      </c>
    </row>
    <row r="18" spans="8:9" x14ac:dyDescent="0.25">
      <c r="H18" s="103">
        <v>7</v>
      </c>
      <c r="I18" s="115">
        <v>2.5</v>
      </c>
    </row>
  </sheetData>
  <mergeCells count="4">
    <mergeCell ref="B13:F13"/>
    <mergeCell ref="H13:I13"/>
    <mergeCell ref="A1:K1"/>
    <mergeCell ref="C2:E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Q22" sqref="Q22"/>
    </sheetView>
  </sheetViews>
  <sheetFormatPr defaultRowHeight="15" x14ac:dyDescent="0.25"/>
  <cols>
    <col min="3" max="3" width="17.28515625" customWidth="1"/>
  </cols>
  <sheetData>
    <row r="1" spans="1:9" ht="15.75" thickBot="1" x14ac:dyDescent="0.3"/>
    <row r="2" spans="1:9" ht="36" thickTop="1" thickBot="1" x14ac:dyDescent="0.3">
      <c r="A2" s="117" t="s">
        <v>93</v>
      </c>
      <c r="B2" s="118" t="s">
        <v>729</v>
      </c>
      <c r="C2" s="118" t="s">
        <v>730</v>
      </c>
      <c r="D2" s="118" t="s">
        <v>731</v>
      </c>
      <c r="E2" s="119" t="s">
        <v>732</v>
      </c>
      <c r="F2" s="119" t="s">
        <v>733</v>
      </c>
      <c r="G2" s="119" t="s">
        <v>734</v>
      </c>
      <c r="H2" s="119" t="s">
        <v>735</v>
      </c>
      <c r="I2" s="120" t="s">
        <v>736</v>
      </c>
    </row>
    <row r="3" spans="1:9" ht="18" thickTop="1" thickBot="1" x14ac:dyDescent="0.3">
      <c r="A3" s="121">
        <v>1</v>
      </c>
      <c r="B3" s="122" t="s">
        <v>737</v>
      </c>
      <c r="C3" s="123">
        <v>43679</v>
      </c>
      <c r="D3" s="124"/>
      <c r="E3" s="125"/>
      <c r="F3" s="126"/>
      <c r="G3" s="126">
        <v>6620</v>
      </c>
      <c r="H3" s="125"/>
      <c r="I3" s="127"/>
    </row>
    <row r="4" spans="1:9" ht="17.25" thickBot="1" x14ac:dyDescent="0.3">
      <c r="A4" s="121">
        <v>2</v>
      </c>
      <c r="B4" s="122" t="s">
        <v>738</v>
      </c>
      <c r="C4" s="123">
        <v>43684</v>
      </c>
      <c r="D4" s="124" t="s">
        <v>739</v>
      </c>
      <c r="E4" s="125"/>
      <c r="F4" s="126"/>
      <c r="G4" s="126">
        <v>564</v>
      </c>
      <c r="H4" s="125"/>
      <c r="I4" s="127"/>
    </row>
    <row r="5" spans="1:9" ht="17.25" thickBot="1" x14ac:dyDescent="0.3">
      <c r="A5" s="121">
        <v>3</v>
      </c>
      <c r="B5" s="122" t="s">
        <v>740</v>
      </c>
      <c r="C5" s="123">
        <v>43685</v>
      </c>
      <c r="D5" s="124"/>
      <c r="E5" s="125"/>
      <c r="F5" s="126"/>
      <c r="G5" s="126">
        <v>19189</v>
      </c>
      <c r="H5" s="125"/>
      <c r="I5" s="127"/>
    </row>
    <row r="6" spans="1:9" ht="17.25" thickBot="1" x14ac:dyDescent="0.3">
      <c r="A6" s="121">
        <v>4</v>
      </c>
      <c r="B6" s="122" t="s">
        <v>741</v>
      </c>
      <c r="C6" s="123">
        <v>43689</v>
      </c>
      <c r="D6" s="124"/>
      <c r="E6" s="125"/>
      <c r="F6" s="126"/>
      <c r="G6" s="126">
        <v>398</v>
      </c>
      <c r="H6" s="125"/>
      <c r="I6" s="127"/>
    </row>
    <row r="7" spans="1:9" ht="17.25" thickBot="1" x14ac:dyDescent="0.3">
      <c r="A7" s="121">
        <v>5</v>
      </c>
      <c r="B7" s="122" t="s">
        <v>742</v>
      </c>
      <c r="C7" s="123">
        <v>43692</v>
      </c>
      <c r="D7" s="124"/>
      <c r="E7" s="125"/>
      <c r="F7" s="126"/>
      <c r="G7" s="126">
        <v>1100</v>
      </c>
      <c r="H7" s="125"/>
      <c r="I7" s="127"/>
    </row>
    <row r="8" spans="1:9" ht="17.25" thickBot="1" x14ac:dyDescent="0.3">
      <c r="A8" s="121">
        <v>6</v>
      </c>
      <c r="B8" s="122" t="s">
        <v>742</v>
      </c>
      <c r="C8" s="123">
        <v>43693</v>
      </c>
      <c r="D8" s="124"/>
      <c r="E8" s="125"/>
      <c r="F8" s="126"/>
      <c r="G8" s="126">
        <v>580</v>
      </c>
      <c r="H8" s="125"/>
      <c r="I8" s="127"/>
    </row>
    <row r="9" spans="1:9" ht="17.25" thickBot="1" x14ac:dyDescent="0.3">
      <c r="A9" s="121">
        <v>7</v>
      </c>
      <c r="B9" s="122" t="s">
        <v>743</v>
      </c>
      <c r="C9" s="123">
        <v>43694</v>
      </c>
      <c r="D9" s="124" t="s">
        <v>739</v>
      </c>
      <c r="E9" s="125"/>
      <c r="F9" s="126"/>
      <c r="G9" s="126">
        <v>1838</v>
      </c>
      <c r="H9" s="125"/>
      <c r="I9" s="127"/>
    </row>
    <row r="10" spans="1:9" ht="17.25" thickBot="1" x14ac:dyDescent="0.3">
      <c r="A10" s="121">
        <v>8</v>
      </c>
      <c r="B10" s="122" t="s">
        <v>744</v>
      </c>
      <c r="C10" s="123">
        <v>43700</v>
      </c>
      <c r="D10" s="124"/>
      <c r="E10" s="125"/>
      <c r="F10" s="126"/>
      <c r="G10" s="126">
        <v>42736</v>
      </c>
      <c r="H10" s="125"/>
      <c r="I10" s="127"/>
    </row>
    <row r="11" spans="1:9" ht="17.25" thickBot="1" x14ac:dyDescent="0.3">
      <c r="A11" s="121">
        <v>9</v>
      </c>
      <c r="B11" s="122" t="s">
        <v>738</v>
      </c>
      <c r="C11" s="123">
        <v>43702</v>
      </c>
      <c r="D11" s="124" t="s">
        <v>739</v>
      </c>
      <c r="E11" s="125"/>
      <c r="F11" s="126"/>
      <c r="G11" s="126">
        <v>230</v>
      </c>
      <c r="H11" s="125"/>
      <c r="I11" s="127"/>
    </row>
    <row r="12" spans="1:9" ht="17.25" thickBot="1" x14ac:dyDescent="0.3">
      <c r="A12" s="128">
        <v>10</v>
      </c>
      <c r="B12" s="129" t="s">
        <v>737</v>
      </c>
      <c r="C12" s="130">
        <v>43704</v>
      </c>
      <c r="D12" s="131"/>
      <c r="E12" s="132"/>
      <c r="F12" s="133"/>
      <c r="G12" s="133">
        <v>657</v>
      </c>
      <c r="H12" s="132"/>
      <c r="I12" s="134"/>
    </row>
    <row r="13" spans="1:9" ht="15.75" thickTop="1" x14ac:dyDescent="0.25"/>
    <row r="14" spans="1:9" ht="15.75" thickBot="1" x14ac:dyDescent="0.3"/>
    <row r="15" spans="1:9" ht="33" thickTop="1" thickBot="1" x14ac:dyDescent="0.3">
      <c r="B15" s="135" t="s">
        <v>729</v>
      </c>
      <c r="C15" s="136" t="s">
        <v>732</v>
      </c>
      <c r="D15" s="136" t="s">
        <v>735</v>
      </c>
      <c r="E15" s="137" t="s">
        <v>736</v>
      </c>
    </row>
    <row r="16" spans="1:9" ht="16.5" thickTop="1" thickBot="1" x14ac:dyDescent="0.3">
      <c r="B16" s="138" t="s">
        <v>737</v>
      </c>
      <c r="C16" s="139" t="s">
        <v>745</v>
      </c>
      <c r="D16" s="140" t="s">
        <v>746</v>
      </c>
      <c r="E16" s="141">
        <v>230</v>
      </c>
    </row>
    <row r="17" spans="2:5" ht="15.75" thickBot="1" x14ac:dyDescent="0.3">
      <c r="B17" s="138" t="s">
        <v>742</v>
      </c>
      <c r="C17" s="139" t="s">
        <v>747</v>
      </c>
      <c r="D17" s="140" t="s">
        <v>746</v>
      </c>
      <c r="E17" s="141">
        <v>350</v>
      </c>
    </row>
    <row r="18" spans="2:5" ht="15.75" thickBot="1" x14ac:dyDescent="0.3">
      <c r="B18" s="138" t="s">
        <v>738</v>
      </c>
      <c r="C18" s="139" t="s">
        <v>748</v>
      </c>
      <c r="D18" s="140" t="s">
        <v>749</v>
      </c>
      <c r="E18" s="141">
        <v>270</v>
      </c>
    </row>
    <row r="19" spans="2:5" ht="15.75" thickBot="1" x14ac:dyDescent="0.3">
      <c r="B19" s="138" t="s">
        <v>743</v>
      </c>
      <c r="C19" s="139" t="s">
        <v>750</v>
      </c>
      <c r="D19" s="140" t="s">
        <v>746</v>
      </c>
      <c r="E19" s="141">
        <v>1250</v>
      </c>
    </row>
    <row r="20" spans="2:5" ht="15.75" thickBot="1" x14ac:dyDescent="0.3">
      <c r="B20" s="138" t="s">
        <v>744</v>
      </c>
      <c r="C20" s="139" t="s">
        <v>751</v>
      </c>
      <c r="D20" s="140" t="s">
        <v>749</v>
      </c>
      <c r="E20" s="141">
        <v>750</v>
      </c>
    </row>
    <row r="21" spans="2:5" ht="15.75" thickBot="1" x14ac:dyDescent="0.3">
      <c r="B21" s="138" t="s">
        <v>740</v>
      </c>
      <c r="C21" s="139" t="s">
        <v>752</v>
      </c>
      <c r="D21" s="140" t="s">
        <v>749</v>
      </c>
      <c r="E21" s="141">
        <v>128</v>
      </c>
    </row>
    <row r="22" spans="2:5" ht="15.75" thickBot="1" x14ac:dyDescent="0.3">
      <c r="B22" s="142" t="s">
        <v>741</v>
      </c>
      <c r="C22" s="143" t="s">
        <v>753</v>
      </c>
      <c r="D22" s="144" t="s">
        <v>754</v>
      </c>
      <c r="E22" s="145">
        <v>890</v>
      </c>
    </row>
    <row r="23" spans="2:5"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B5" sqref="B5:F10"/>
    </sheetView>
  </sheetViews>
  <sheetFormatPr defaultRowHeight="15" x14ac:dyDescent="0.25"/>
  <cols>
    <col min="1" max="1" width="14.7109375" customWidth="1"/>
    <col min="2" max="2" width="13" customWidth="1"/>
    <col min="3" max="3" width="12.5703125" customWidth="1"/>
    <col min="4" max="4" width="14.42578125" customWidth="1"/>
    <col min="5" max="5" width="10.42578125" customWidth="1"/>
    <col min="6" max="6" width="14.85546875" customWidth="1"/>
  </cols>
  <sheetData>
    <row r="1" spans="1:7" ht="16.5" x14ac:dyDescent="0.25">
      <c r="A1" s="221" t="s">
        <v>115</v>
      </c>
      <c r="B1" s="221"/>
      <c r="C1" s="221"/>
      <c r="D1" s="221"/>
      <c r="E1" s="221"/>
      <c r="F1" s="221"/>
    </row>
    <row r="2" spans="1:7" ht="18.75" customHeight="1" x14ac:dyDescent="0.25">
      <c r="A2" s="222" t="s">
        <v>20</v>
      </c>
      <c r="B2" s="222"/>
      <c r="C2" s="222"/>
      <c r="D2" s="222"/>
      <c r="E2" s="222"/>
      <c r="F2" s="222"/>
    </row>
    <row r="3" spans="1:7" ht="15.75" thickBot="1" x14ac:dyDescent="0.3"/>
    <row r="4" spans="1:7" ht="18" customHeight="1" thickBot="1" x14ac:dyDescent="0.3">
      <c r="A4" s="1" t="s">
        <v>8</v>
      </c>
      <c r="B4" s="2" t="s">
        <v>12</v>
      </c>
      <c r="C4" s="2" t="s">
        <v>10</v>
      </c>
      <c r="D4" s="2" t="s">
        <v>11</v>
      </c>
      <c r="E4" s="2" t="s">
        <v>9</v>
      </c>
      <c r="F4" s="3" t="s">
        <v>13</v>
      </c>
    </row>
    <row r="5" spans="1:7" ht="18" customHeight="1" thickBot="1" x14ac:dyDescent="0.3">
      <c r="A5" s="4" t="s">
        <v>14</v>
      </c>
      <c r="B5" s="5"/>
      <c r="C5" s="5"/>
      <c r="D5" s="5"/>
      <c r="E5" s="5"/>
      <c r="F5" s="5"/>
    </row>
    <row r="6" spans="1:7" ht="18" customHeight="1" thickBot="1" x14ac:dyDescent="0.3">
      <c r="A6" s="4" t="s">
        <v>15</v>
      </c>
      <c r="B6" s="5"/>
      <c r="C6" s="5"/>
      <c r="D6" s="5"/>
      <c r="E6" s="5"/>
      <c r="F6" s="5"/>
    </row>
    <row r="7" spans="1:7" ht="18" customHeight="1" thickBot="1" x14ac:dyDescent="0.3">
      <c r="A7" s="4" t="s">
        <v>16</v>
      </c>
      <c r="B7" s="5"/>
      <c r="C7" s="5"/>
      <c r="D7" s="5"/>
      <c r="E7" s="5"/>
      <c r="F7" s="5"/>
    </row>
    <row r="8" spans="1:7" ht="18" customHeight="1" thickBot="1" x14ac:dyDescent="0.3">
      <c r="A8" s="4" t="s">
        <v>17</v>
      </c>
      <c r="B8" s="5"/>
      <c r="C8" s="5"/>
      <c r="D8" s="5"/>
      <c r="E8" s="5"/>
      <c r="F8" s="5"/>
    </row>
    <row r="9" spans="1:7" ht="18" customHeight="1" thickBot="1" x14ac:dyDescent="0.3">
      <c r="A9" s="4" t="s">
        <v>18</v>
      </c>
      <c r="B9" s="5"/>
      <c r="C9" s="5"/>
      <c r="D9" s="5"/>
      <c r="E9" s="5"/>
      <c r="F9" s="5"/>
    </row>
    <row r="10" spans="1:7" ht="18" customHeight="1" thickBot="1" x14ac:dyDescent="0.3">
      <c r="A10" s="4" t="s">
        <v>19</v>
      </c>
      <c r="B10" s="5"/>
      <c r="C10" s="5"/>
      <c r="D10" s="5"/>
      <c r="E10" s="5"/>
      <c r="F10" s="5"/>
    </row>
    <row r="12" spans="1:7" ht="34.5" customHeight="1" x14ac:dyDescent="0.25">
      <c r="A12" s="223" t="s">
        <v>60</v>
      </c>
      <c r="B12" s="223"/>
      <c r="C12" s="223"/>
      <c r="D12" s="223"/>
      <c r="E12" s="223"/>
      <c r="F12" s="223"/>
    </row>
    <row r="13" spans="1:7" ht="18.75" x14ac:dyDescent="0.3">
      <c r="A13" s="7"/>
      <c r="B13" s="7" t="s">
        <v>61</v>
      </c>
      <c r="C13" s="7"/>
      <c r="D13" s="7"/>
      <c r="E13" s="7"/>
      <c r="F13" s="7"/>
      <c r="G13" s="7"/>
    </row>
    <row r="14" spans="1:7" ht="18.75" x14ac:dyDescent="0.3">
      <c r="A14" s="7"/>
      <c r="B14" s="7" t="s">
        <v>62</v>
      </c>
      <c r="C14" s="7"/>
      <c r="D14" s="7"/>
      <c r="E14" s="7"/>
      <c r="F14" s="7"/>
      <c r="G14" s="7"/>
    </row>
    <row r="15" spans="1:7" ht="18.75" x14ac:dyDescent="0.3">
      <c r="A15" s="7"/>
      <c r="B15" s="7" t="s">
        <v>63</v>
      </c>
      <c r="C15" s="7"/>
      <c r="D15" s="7"/>
      <c r="E15" s="7"/>
      <c r="F15" s="7"/>
      <c r="G15" s="7"/>
    </row>
    <row r="16" spans="1:7" ht="18.75" x14ac:dyDescent="0.3">
      <c r="A16" s="7"/>
      <c r="B16" s="7" t="s">
        <v>64</v>
      </c>
      <c r="C16" s="7"/>
      <c r="D16" s="7"/>
      <c r="E16" s="7"/>
      <c r="F16" s="7"/>
      <c r="G16" s="7"/>
    </row>
    <row r="17" spans="1:7" ht="18.75" x14ac:dyDescent="0.3">
      <c r="A17" s="7"/>
      <c r="B17" s="7" t="s">
        <v>65</v>
      </c>
      <c r="C17" s="7"/>
      <c r="D17" s="7"/>
      <c r="E17" s="7"/>
      <c r="F17" s="7"/>
      <c r="G17" s="7"/>
    </row>
    <row r="18" spans="1:7" ht="18.75" x14ac:dyDescent="0.3">
      <c r="A18" s="7"/>
      <c r="B18" s="7"/>
      <c r="C18" s="7"/>
      <c r="D18" s="7"/>
      <c r="E18" s="7"/>
      <c r="F18" s="7"/>
      <c r="G18" s="7"/>
    </row>
    <row r="19" spans="1:7" x14ac:dyDescent="0.25">
      <c r="A19" s="44"/>
      <c r="B19" s="44"/>
      <c r="C19" s="44"/>
      <c r="D19" s="44"/>
      <c r="E19" s="44"/>
      <c r="F19" s="44"/>
    </row>
    <row r="20" spans="1:7" x14ac:dyDescent="0.25">
      <c r="A20" s="44"/>
      <c r="B20" s="44"/>
      <c r="C20" s="44"/>
      <c r="D20" s="44"/>
      <c r="E20" s="44"/>
      <c r="F20" s="44"/>
    </row>
    <row r="21" spans="1:7" x14ac:dyDescent="0.25">
      <c r="A21" s="44"/>
      <c r="B21" s="44"/>
      <c r="C21" s="44"/>
      <c r="D21" s="44"/>
      <c r="E21" s="44"/>
      <c r="F21" s="44"/>
    </row>
    <row r="22" spans="1:7" x14ac:dyDescent="0.25">
      <c r="A22" s="44"/>
      <c r="B22" s="44"/>
      <c r="C22" s="44"/>
      <c r="D22" s="44"/>
      <c r="E22" s="44"/>
      <c r="F22" s="44"/>
    </row>
    <row r="23" spans="1:7" x14ac:dyDescent="0.25">
      <c r="A23" s="44"/>
      <c r="B23" s="44"/>
      <c r="C23" s="44"/>
      <c r="D23" s="44"/>
      <c r="E23" s="44"/>
      <c r="F23" s="44"/>
    </row>
    <row r="24" spans="1:7" x14ac:dyDescent="0.25">
      <c r="A24" s="44"/>
      <c r="B24" s="44"/>
      <c r="C24" s="44"/>
      <c r="D24" s="44"/>
      <c r="E24" s="44"/>
      <c r="F24" s="44"/>
    </row>
    <row r="25" spans="1:7" x14ac:dyDescent="0.25">
      <c r="A25" s="44"/>
      <c r="B25" s="44"/>
      <c r="C25" s="44"/>
      <c r="D25" s="44"/>
      <c r="E25" s="44"/>
      <c r="F25" s="44"/>
    </row>
    <row r="26" spans="1:7" x14ac:dyDescent="0.25">
      <c r="A26" s="44"/>
      <c r="B26" s="44"/>
      <c r="C26" s="44"/>
      <c r="D26" s="44"/>
      <c r="E26" s="44"/>
      <c r="F26" s="44"/>
    </row>
    <row r="27" spans="1:7" x14ac:dyDescent="0.25">
      <c r="A27" s="44"/>
      <c r="B27" s="44"/>
      <c r="C27" s="44"/>
      <c r="D27" s="44"/>
      <c r="E27" s="44"/>
      <c r="F27" s="44"/>
    </row>
    <row r="28" spans="1:7" x14ac:dyDescent="0.25">
      <c r="A28" s="44"/>
      <c r="B28" s="44"/>
      <c r="C28" s="44"/>
      <c r="D28" s="44"/>
      <c r="E28" s="44"/>
      <c r="F28" s="44"/>
    </row>
    <row r="29" spans="1:7" x14ac:dyDescent="0.25">
      <c r="A29" s="44"/>
      <c r="B29" s="44"/>
      <c r="C29" s="44"/>
      <c r="D29" s="44"/>
      <c r="E29" s="44"/>
      <c r="F29" s="44"/>
    </row>
    <row r="30" spans="1:7" x14ac:dyDescent="0.25">
      <c r="A30" s="44"/>
      <c r="B30" s="44"/>
      <c r="C30" s="44"/>
      <c r="D30" s="44"/>
      <c r="E30" s="44"/>
      <c r="F30" s="44"/>
    </row>
    <row r="31" spans="1:7" x14ac:dyDescent="0.25">
      <c r="A31" s="44"/>
      <c r="B31" s="44"/>
      <c r="C31" s="44"/>
      <c r="D31" s="44"/>
      <c r="E31" s="44"/>
      <c r="F31" s="44"/>
    </row>
    <row r="32" spans="1:7" x14ac:dyDescent="0.25">
      <c r="A32" s="44"/>
      <c r="B32" s="44"/>
      <c r="C32" s="44"/>
      <c r="D32" s="44"/>
      <c r="E32" s="44"/>
      <c r="F32" s="44"/>
    </row>
    <row r="33" spans="1:6" x14ac:dyDescent="0.25">
      <c r="A33" s="44"/>
      <c r="B33" s="44"/>
      <c r="C33" s="44"/>
      <c r="D33" s="44"/>
      <c r="E33" s="44"/>
      <c r="F33" s="44"/>
    </row>
    <row r="34" spans="1:6" x14ac:dyDescent="0.25">
      <c r="A34" s="44"/>
      <c r="B34" s="44"/>
      <c r="C34" s="44"/>
      <c r="D34" s="44"/>
      <c r="E34" s="44"/>
      <c r="F34" s="44"/>
    </row>
    <row r="35" spans="1:6" x14ac:dyDescent="0.25">
      <c r="A35" s="44"/>
      <c r="B35" s="44"/>
      <c r="C35" s="44"/>
      <c r="D35" s="44"/>
      <c r="E35" s="44"/>
      <c r="F35" s="44"/>
    </row>
    <row r="36" spans="1:6" x14ac:dyDescent="0.25">
      <c r="A36" s="44"/>
      <c r="B36" s="44"/>
      <c r="C36" s="44"/>
      <c r="D36" s="44"/>
      <c r="E36" s="44"/>
      <c r="F36" s="44"/>
    </row>
    <row r="37" spans="1:6" x14ac:dyDescent="0.25">
      <c r="A37" s="44"/>
      <c r="B37" s="44"/>
      <c r="C37" s="44"/>
      <c r="D37" s="44"/>
      <c r="E37" s="44"/>
      <c r="F37" s="44"/>
    </row>
    <row r="38" spans="1:6" x14ac:dyDescent="0.25">
      <c r="A38" s="44"/>
      <c r="B38" s="44"/>
      <c r="C38" s="44"/>
      <c r="D38" s="44"/>
      <c r="E38" s="44"/>
      <c r="F38" s="44"/>
    </row>
  </sheetData>
  <mergeCells count="3">
    <mergeCell ref="A1:F1"/>
    <mergeCell ref="A2:F2"/>
    <mergeCell ref="A12:F12"/>
  </mergeCells>
  <pageMargins left="0.7" right="0.2" top="0.25" bottom="0.2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F27" sqref="F27"/>
    </sheetView>
  </sheetViews>
  <sheetFormatPr defaultRowHeight="15" x14ac:dyDescent="0.25"/>
  <cols>
    <col min="1" max="1" width="4.5703125" customWidth="1"/>
    <col min="2" max="2" width="11.5703125" customWidth="1"/>
    <col min="3" max="3" width="14.28515625" bestFit="1" customWidth="1"/>
    <col min="5" max="5" width="8.7109375" bestFit="1" customWidth="1"/>
    <col min="6" max="6" width="6.85546875" customWidth="1"/>
    <col min="7" max="7" width="5.7109375" bestFit="1" customWidth="1"/>
    <col min="8" max="8" width="6.42578125" bestFit="1" customWidth="1"/>
    <col min="9" max="9" width="5.28515625" bestFit="1" customWidth="1"/>
    <col min="10" max="10" width="6" bestFit="1" customWidth="1"/>
    <col min="11" max="11" width="3.85546875" bestFit="1" customWidth="1"/>
    <col min="12" max="12" width="5.140625" bestFit="1" customWidth="1"/>
    <col min="13" max="13" width="5.28515625" bestFit="1" customWidth="1"/>
  </cols>
  <sheetData>
    <row r="1" spans="1:13" ht="16.5" x14ac:dyDescent="0.25">
      <c r="A1" s="221" t="s">
        <v>116</v>
      </c>
      <c r="B1" s="221"/>
      <c r="C1" s="221"/>
      <c r="D1" s="221"/>
      <c r="E1" s="221"/>
      <c r="F1" s="221"/>
    </row>
    <row r="2" spans="1:13" ht="20.25" x14ac:dyDescent="0.3">
      <c r="A2" s="224" t="s">
        <v>21</v>
      </c>
      <c r="B2" s="224"/>
      <c r="C2" s="224"/>
      <c r="D2" s="224"/>
      <c r="E2" s="224"/>
      <c r="F2" s="224"/>
      <c r="G2" s="224"/>
      <c r="H2" s="224"/>
      <c r="I2" s="224"/>
      <c r="J2" s="224"/>
    </row>
    <row r="3" spans="1:13" ht="42.75" x14ac:dyDescent="0.25">
      <c r="A3" s="96" t="s">
        <v>12</v>
      </c>
      <c r="B3" s="10" t="s">
        <v>22</v>
      </c>
      <c r="C3" s="10" t="s">
        <v>23</v>
      </c>
      <c r="D3" s="10" t="s">
        <v>24</v>
      </c>
      <c r="E3" s="10" t="s">
        <v>91</v>
      </c>
      <c r="F3" s="10" t="s">
        <v>185</v>
      </c>
      <c r="G3" s="10" t="s">
        <v>25</v>
      </c>
      <c r="H3" s="11" t="s">
        <v>26</v>
      </c>
      <c r="I3" s="10" t="s">
        <v>27</v>
      </c>
      <c r="J3" s="10" t="s">
        <v>28</v>
      </c>
      <c r="K3" s="8" t="s">
        <v>182</v>
      </c>
      <c r="L3" s="8" t="s">
        <v>183</v>
      </c>
      <c r="M3" s="8" t="s">
        <v>184</v>
      </c>
    </row>
    <row r="4" spans="1:13" ht="15.75" x14ac:dyDescent="0.25">
      <c r="A4" s="24">
        <v>1</v>
      </c>
      <c r="B4" s="12">
        <v>42007</v>
      </c>
      <c r="C4" s="13" t="s">
        <v>31</v>
      </c>
      <c r="D4" s="14">
        <v>0.24947916666666667</v>
      </c>
      <c r="E4" s="14">
        <v>0.29305555555555557</v>
      </c>
      <c r="F4" s="14"/>
      <c r="G4" s="15"/>
      <c r="H4" s="15"/>
      <c r="I4" s="15"/>
      <c r="J4" s="15"/>
      <c r="K4" s="9"/>
      <c r="L4" s="9"/>
      <c r="M4" s="9"/>
    </row>
    <row r="5" spans="1:13" ht="15.75" x14ac:dyDescent="0.25">
      <c r="A5" s="24">
        <v>2</v>
      </c>
      <c r="B5" s="12">
        <v>42042</v>
      </c>
      <c r="C5" s="13" t="s">
        <v>29</v>
      </c>
      <c r="D5" s="14">
        <v>0.17716435185185186</v>
      </c>
      <c r="E5" s="14">
        <v>0.1779398148148148</v>
      </c>
      <c r="F5" s="14"/>
      <c r="G5" s="15"/>
      <c r="H5" s="15"/>
      <c r="I5" s="15"/>
      <c r="J5" s="15"/>
      <c r="K5" s="9"/>
      <c r="L5" s="9"/>
      <c r="M5" s="9"/>
    </row>
    <row r="6" spans="1:13" ht="15.75" x14ac:dyDescent="0.25">
      <c r="A6" s="24">
        <v>3</v>
      </c>
      <c r="B6" s="12">
        <v>42044</v>
      </c>
      <c r="C6" s="13" t="s">
        <v>30</v>
      </c>
      <c r="D6" s="14">
        <v>0.22048611111111113</v>
      </c>
      <c r="E6" s="14">
        <v>0.22181712962962963</v>
      </c>
      <c r="F6" s="14"/>
      <c r="G6" s="15"/>
      <c r="H6" s="15"/>
      <c r="I6" s="15"/>
      <c r="J6" s="15"/>
      <c r="K6" s="9"/>
      <c r="L6" s="9"/>
      <c r="M6" s="9"/>
    </row>
    <row r="7" spans="1:13" ht="15.75" x14ac:dyDescent="0.25">
      <c r="A7" s="24">
        <v>4</v>
      </c>
      <c r="B7" s="12">
        <v>42097</v>
      </c>
      <c r="C7" s="13" t="s">
        <v>32</v>
      </c>
      <c r="D7" s="14">
        <v>0.45833333333333331</v>
      </c>
      <c r="E7" s="14">
        <v>0.46901620370370373</v>
      </c>
      <c r="F7" s="14"/>
      <c r="G7" s="15"/>
      <c r="H7" s="15"/>
      <c r="I7" s="15"/>
      <c r="J7" s="15"/>
      <c r="K7" s="9"/>
      <c r="L7" s="9"/>
      <c r="M7" s="9"/>
    </row>
    <row r="8" spans="1:13" ht="15.75" x14ac:dyDescent="0.25">
      <c r="A8" s="24">
        <v>5</v>
      </c>
      <c r="B8" s="12">
        <v>42138</v>
      </c>
      <c r="C8" s="13" t="s">
        <v>33</v>
      </c>
      <c r="D8" s="14">
        <v>0.84386574074074072</v>
      </c>
      <c r="E8" s="14">
        <v>0.84875</v>
      </c>
      <c r="F8" s="14"/>
      <c r="G8" s="15"/>
      <c r="H8" s="15"/>
      <c r="I8" s="15"/>
      <c r="J8" s="15"/>
      <c r="K8" s="9"/>
      <c r="L8" s="9"/>
      <c r="M8" s="9"/>
    </row>
    <row r="9" spans="1:13" ht="15.75" x14ac:dyDescent="0.25">
      <c r="A9" s="24">
        <v>6</v>
      </c>
      <c r="B9" s="12">
        <v>42158</v>
      </c>
      <c r="C9" s="13" t="s">
        <v>34</v>
      </c>
      <c r="D9" s="14">
        <v>0.63640046296296293</v>
      </c>
      <c r="E9" s="14">
        <v>0.63778935185185182</v>
      </c>
      <c r="F9" s="14"/>
      <c r="G9" s="15"/>
      <c r="H9" s="15"/>
      <c r="I9" s="15"/>
      <c r="J9" s="15"/>
      <c r="K9" s="9"/>
      <c r="L9" s="9"/>
      <c r="M9" s="9"/>
    </row>
    <row r="10" spans="1:13" ht="15.75" x14ac:dyDescent="0.25">
      <c r="A10" s="24">
        <v>7</v>
      </c>
      <c r="B10" s="12">
        <v>42189</v>
      </c>
      <c r="C10" s="13" t="s">
        <v>35</v>
      </c>
      <c r="D10" s="14">
        <v>0.50847222222222221</v>
      </c>
      <c r="E10" s="14">
        <v>0.55347222222222225</v>
      </c>
      <c r="F10" s="14"/>
      <c r="G10" s="15"/>
      <c r="H10" s="15"/>
      <c r="I10" s="15"/>
      <c r="J10" s="15"/>
      <c r="K10" s="9"/>
      <c r="L10" s="9"/>
      <c r="M10" s="9"/>
    </row>
    <row r="11" spans="1:13" ht="15.75" x14ac:dyDescent="0.25">
      <c r="A11" s="24">
        <v>8</v>
      </c>
      <c r="B11" s="12">
        <v>42271</v>
      </c>
      <c r="C11" s="13" t="s">
        <v>36</v>
      </c>
      <c r="D11" s="14">
        <v>0.96883101851851849</v>
      </c>
      <c r="E11" s="14">
        <v>0.96952546296296294</v>
      </c>
      <c r="F11" s="14"/>
      <c r="G11" s="15"/>
      <c r="H11" s="15"/>
      <c r="I11" s="15"/>
      <c r="J11" s="15"/>
      <c r="K11" s="9"/>
      <c r="L11" s="9"/>
      <c r="M11" s="9"/>
    </row>
    <row r="12" spans="1:13" ht="15.75" x14ac:dyDescent="0.25">
      <c r="A12" s="24">
        <v>9</v>
      </c>
      <c r="B12" s="12">
        <v>42306</v>
      </c>
      <c r="C12" s="13" t="s">
        <v>37</v>
      </c>
      <c r="D12" s="14">
        <v>0.26057870370370367</v>
      </c>
      <c r="E12" s="14">
        <v>0.26197916666666665</v>
      </c>
      <c r="F12" s="14"/>
      <c r="G12" s="15"/>
      <c r="H12" s="15"/>
      <c r="I12" s="15"/>
      <c r="J12" s="15"/>
      <c r="K12" s="9"/>
      <c r="L12" s="9"/>
      <c r="M12" s="9"/>
    </row>
    <row r="13" spans="1:13" ht="15.75" x14ac:dyDescent="0.25">
      <c r="A13" s="24">
        <v>10</v>
      </c>
      <c r="B13" s="12">
        <v>42368</v>
      </c>
      <c r="C13" s="13" t="s">
        <v>38</v>
      </c>
      <c r="D13" s="14">
        <v>0.17770833333333333</v>
      </c>
      <c r="E13" s="14">
        <v>0.17872685185185186</v>
      </c>
      <c r="F13" s="14"/>
      <c r="G13" s="15"/>
      <c r="H13" s="15"/>
      <c r="I13" s="15"/>
      <c r="J13" s="15"/>
      <c r="K13" s="9"/>
      <c r="L13" s="9"/>
      <c r="M13" s="9"/>
    </row>
    <row r="15" spans="1:13" ht="16.5" x14ac:dyDescent="0.25">
      <c r="A15" s="17" t="s">
        <v>89</v>
      </c>
    </row>
    <row r="16" spans="1:13" ht="35.25" customHeight="1" x14ac:dyDescent="0.25">
      <c r="A16" s="225" t="s">
        <v>505</v>
      </c>
      <c r="B16" s="226"/>
      <c r="C16" s="226"/>
      <c r="D16" s="226"/>
      <c r="E16" s="226"/>
      <c r="F16" s="226"/>
      <c r="G16" s="226"/>
      <c r="H16" s="226"/>
      <c r="I16" s="226"/>
      <c r="J16" s="226"/>
    </row>
    <row r="17" spans="1:13" ht="16.5" x14ac:dyDescent="0.25">
      <c r="A17" s="226" t="s">
        <v>90</v>
      </c>
      <c r="B17" s="226"/>
      <c r="C17" s="226"/>
      <c r="D17" s="226"/>
      <c r="E17" s="226"/>
      <c r="F17" s="226"/>
      <c r="G17" s="226"/>
      <c r="H17" s="226"/>
      <c r="I17" s="226"/>
      <c r="J17" s="226"/>
    </row>
    <row r="18" spans="1:13" ht="33.75" customHeight="1" x14ac:dyDescent="0.25">
      <c r="A18" s="225" t="s">
        <v>506</v>
      </c>
      <c r="B18" s="226"/>
      <c r="C18" s="226"/>
      <c r="D18" s="226"/>
      <c r="E18" s="226"/>
      <c r="F18" s="226"/>
      <c r="G18" s="226"/>
      <c r="H18" s="226"/>
      <c r="I18" s="226"/>
      <c r="J18" s="226"/>
    </row>
    <row r="20" spans="1:13" x14ac:dyDescent="0.25">
      <c r="A20" s="44"/>
      <c r="B20" s="44"/>
      <c r="C20" s="44"/>
      <c r="D20" s="44"/>
      <c r="E20" s="44"/>
      <c r="F20" s="44"/>
      <c r="G20" s="44"/>
      <c r="H20" s="44"/>
      <c r="I20" s="44"/>
      <c r="J20" s="44"/>
      <c r="K20" s="44"/>
      <c r="L20" s="44"/>
      <c r="M20" s="44"/>
    </row>
    <row r="21" spans="1:13" x14ac:dyDescent="0.25">
      <c r="A21" s="44"/>
      <c r="B21" s="44"/>
      <c r="C21" s="44"/>
      <c r="D21" s="44"/>
      <c r="E21" s="44"/>
      <c r="F21" s="44"/>
      <c r="G21" s="44"/>
      <c r="H21" s="44"/>
      <c r="I21" s="44"/>
      <c r="J21" s="44"/>
      <c r="K21" s="44"/>
      <c r="L21" s="44"/>
      <c r="M21" s="44"/>
    </row>
    <row r="22" spans="1:13" x14ac:dyDescent="0.25">
      <c r="A22" s="44"/>
      <c r="B22" s="44"/>
      <c r="C22" s="44"/>
      <c r="D22" s="44"/>
      <c r="E22" s="44"/>
      <c r="F22" s="44"/>
      <c r="G22" s="44"/>
      <c r="H22" s="44"/>
      <c r="I22" s="44"/>
      <c r="J22" s="44"/>
      <c r="K22" s="44"/>
      <c r="L22" s="44"/>
      <c r="M22" s="44"/>
    </row>
    <row r="23" spans="1:13" x14ac:dyDescent="0.25">
      <c r="A23" s="44"/>
      <c r="B23" s="44"/>
      <c r="C23" s="44"/>
      <c r="D23" s="44"/>
      <c r="E23" s="44"/>
      <c r="F23" s="44"/>
      <c r="G23" s="44"/>
      <c r="H23" s="44"/>
      <c r="I23" s="44"/>
      <c r="J23" s="44"/>
      <c r="K23" s="44"/>
      <c r="L23" s="44"/>
      <c r="M23" s="44"/>
    </row>
    <row r="24" spans="1:13" x14ac:dyDescent="0.25">
      <c r="A24" s="44"/>
      <c r="B24" s="44"/>
      <c r="C24" s="44"/>
      <c r="D24" s="44"/>
      <c r="E24" s="44"/>
      <c r="F24" s="44"/>
      <c r="G24" s="44"/>
      <c r="H24" s="44"/>
      <c r="I24" s="44"/>
      <c r="J24" s="44"/>
      <c r="K24" s="44"/>
      <c r="L24" s="44"/>
      <c r="M24" s="44"/>
    </row>
    <row r="25" spans="1:13" x14ac:dyDescent="0.25">
      <c r="A25" s="44"/>
      <c r="B25" s="44"/>
      <c r="C25" s="44"/>
      <c r="D25" s="44"/>
      <c r="E25" s="44"/>
      <c r="F25" s="44"/>
      <c r="G25" s="44"/>
      <c r="H25" s="44"/>
      <c r="I25" s="44"/>
      <c r="J25" s="44"/>
      <c r="K25" s="44"/>
      <c r="L25" s="44"/>
      <c r="M25" s="44"/>
    </row>
    <row r="26" spans="1:13" x14ac:dyDescent="0.25">
      <c r="A26" s="44"/>
      <c r="B26" s="44"/>
      <c r="C26" s="44"/>
      <c r="D26" s="44"/>
      <c r="E26" s="44"/>
      <c r="F26" s="44"/>
      <c r="G26" s="44"/>
      <c r="H26" s="44"/>
      <c r="I26" s="44"/>
      <c r="J26" s="44"/>
      <c r="K26" s="44"/>
      <c r="L26" s="44"/>
      <c r="M26" s="44"/>
    </row>
    <row r="27" spans="1:13" x14ac:dyDescent="0.25">
      <c r="A27" s="44"/>
      <c r="B27" s="44"/>
      <c r="C27" s="44"/>
      <c r="D27" s="44"/>
      <c r="E27" s="44"/>
      <c r="F27" s="44"/>
      <c r="G27" s="44"/>
      <c r="H27" s="44"/>
      <c r="I27" s="44"/>
      <c r="J27" s="44"/>
      <c r="K27" s="44"/>
      <c r="L27" s="44"/>
      <c r="M27" s="44"/>
    </row>
    <row r="28" spans="1:13" x14ac:dyDescent="0.25">
      <c r="A28" s="44"/>
      <c r="B28" s="44"/>
      <c r="C28" s="44"/>
      <c r="D28" s="44"/>
      <c r="E28" s="44"/>
      <c r="F28" s="44"/>
      <c r="G28" s="44"/>
      <c r="H28" s="44"/>
      <c r="I28" s="44"/>
      <c r="J28" s="44"/>
      <c r="K28" s="44"/>
      <c r="L28" s="44"/>
      <c r="M28" s="44"/>
    </row>
    <row r="29" spans="1:13" x14ac:dyDescent="0.25">
      <c r="A29" s="44"/>
      <c r="B29" s="44"/>
      <c r="C29" s="44"/>
      <c r="D29" s="44"/>
      <c r="E29" s="44"/>
      <c r="F29" s="44"/>
      <c r="G29" s="44"/>
      <c r="H29" s="44"/>
      <c r="I29" s="44"/>
      <c r="J29" s="44"/>
      <c r="K29" s="44"/>
      <c r="L29" s="44"/>
      <c r="M29" s="44"/>
    </row>
    <row r="30" spans="1:13" x14ac:dyDescent="0.25">
      <c r="A30" s="44"/>
      <c r="B30" s="44"/>
      <c r="C30" s="44"/>
      <c r="D30" s="44"/>
      <c r="E30" s="44"/>
      <c r="F30" s="44"/>
      <c r="G30" s="44"/>
      <c r="H30" s="44"/>
      <c r="I30" s="44"/>
      <c r="J30" s="44"/>
      <c r="K30" s="44"/>
      <c r="L30" s="44"/>
      <c r="M30" s="44"/>
    </row>
    <row r="31" spans="1:13" x14ac:dyDescent="0.25">
      <c r="A31" s="44"/>
      <c r="B31" s="44"/>
      <c r="C31" s="44"/>
      <c r="D31" s="44"/>
      <c r="E31" s="44"/>
      <c r="F31" s="44"/>
      <c r="G31" s="44"/>
      <c r="H31" s="44"/>
      <c r="I31" s="44"/>
      <c r="J31" s="44"/>
      <c r="K31" s="44"/>
      <c r="L31" s="44"/>
      <c r="M31" s="44"/>
    </row>
    <row r="32" spans="1:13" x14ac:dyDescent="0.25">
      <c r="A32" s="44"/>
      <c r="B32" s="44"/>
      <c r="C32" s="44"/>
      <c r="D32" s="44"/>
      <c r="E32" s="44"/>
      <c r="F32" s="44"/>
      <c r="G32" s="44"/>
      <c r="H32" s="44"/>
      <c r="I32" s="44"/>
      <c r="J32" s="44"/>
      <c r="K32" s="44"/>
      <c r="L32" s="44"/>
      <c r="M32" s="44"/>
    </row>
    <row r="33" spans="1:13" x14ac:dyDescent="0.25">
      <c r="A33" s="44"/>
      <c r="B33" s="44"/>
      <c r="C33" s="44"/>
      <c r="D33" s="44"/>
      <c r="E33" s="44"/>
      <c r="F33" s="44"/>
      <c r="G33" s="44"/>
      <c r="H33" s="44"/>
      <c r="I33" s="44"/>
      <c r="J33" s="44"/>
      <c r="K33" s="44"/>
      <c r="L33" s="44"/>
      <c r="M33" s="44"/>
    </row>
    <row r="34" spans="1:13" x14ac:dyDescent="0.25">
      <c r="A34" s="44"/>
      <c r="B34" s="44"/>
      <c r="C34" s="44"/>
      <c r="D34" s="44"/>
      <c r="E34" s="44"/>
      <c r="F34" s="44"/>
      <c r="G34" s="44"/>
      <c r="H34" s="44"/>
      <c r="I34" s="44"/>
      <c r="J34" s="44"/>
      <c r="K34" s="44"/>
      <c r="L34" s="44"/>
      <c r="M34" s="44"/>
    </row>
    <row r="35" spans="1:13" x14ac:dyDescent="0.25">
      <c r="A35" s="44"/>
      <c r="B35" s="44"/>
      <c r="C35" s="44"/>
      <c r="D35" s="44"/>
      <c r="E35" s="44"/>
      <c r="F35" s="44"/>
      <c r="G35" s="44"/>
      <c r="H35" s="44"/>
      <c r="I35" s="44"/>
      <c r="J35" s="44"/>
      <c r="K35" s="44"/>
      <c r="L35" s="44"/>
      <c r="M35" s="44"/>
    </row>
    <row r="36" spans="1:13" x14ac:dyDescent="0.25">
      <c r="A36" s="44"/>
      <c r="B36" s="44"/>
      <c r="C36" s="44"/>
      <c r="D36" s="44"/>
      <c r="E36" s="44"/>
      <c r="F36" s="44"/>
      <c r="G36" s="44"/>
      <c r="H36" s="44"/>
      <c r="I36" s="44"/>
      <c r="J36" s="44"/>
      <c r="K36" s="44"/>
      <c r="L36" s="44"/>
      <c r="M36" s="44"/>
    </row>
    <row r="37" spans="1:13" x14ac:dyDescent="0.25">
      <c r="A37" s="44"/>
      <c r="B37" s="44"/>
      <c r="C37" s="44"/>
      <c r="D37" s="44"/>
      <c r="E37" s="44"/>
      <c r="F37" s="44"/>
      <c r="G37" s="44"/>
      <c r="H37" s="44"/>
      <c r="I37" s="44"/>
      <c r="J37" s="44"/>
      <c r="K37" s="44"/>
      <c r="L37" s="44"/>
      <c r="M37" s="44"/>
    </row>
    <row r="38" spans="1:13" x14ac:dyDescent="0.25">
      <c r="A38" s="44"/>
      <c r="B38" s="44"/>
      <c r="C38" s="44"/>
      <c r="D38" s="44"/>
      <c r="E38" s="44"/>
      <c r="F38" s="44"/>
      <c r="G38" s="44"/>
      <c r="H38" s="44"/>
      <c r="I38" s="44"/>
      <c r="J38" s="44"/>
      <c r="K38" s="44"/>
      <c r="L38" s="44"/>
      <c r="M38" s="44"/>
    </row>
    <row r="39" spans="1:13" x14ac:dyDescent="0.25">
      <c r="A39" s="44"/>
      <c r="B39" s="44"/>
      <c r="C39" s="44"/>
      <c r="D39" s="44"/>
      <c r="E39" s="44"/>
      <c r="F39" s="44"/>
      <c r="G39" s="44"/>
      <c r="H39" s="44"/>
      <c r="I39" s="44"/>
      <c r="J39" s="44"/>
      <c r="K39" s="44"/>
      <c r="L39" s="44"/>
      <c r="M39" s="44"/>
    </row>
    <row r="40" spans="1:13" x14ac:dyDescent="0.25">
      <c r="A40" s="44"/>
      <c r="B40" s="44"/>
      <c r="C40" s="44"/>
      <c r="D40" s="44"/>
      <c r="E40" s="44"/>
      <c r="F40" s="44"/>
      <c r="G40" s="44"/>
      <c r="H40" s="44"/>
      <c r="I40" s="44"/>
      <c r="J40" s="44"/>
      <c r="K40" s="44"/>
      <c r="L40" s="44"/>
      <c r="M40" s="44"/>
    </row>
    <row r="41" spans="1:13" x14ac:dyDescent="0.25">
      <c r="A41" s="44"/>
      <c r="B41" s="44"/>
      <c r="C41" s="44"/>
      <c r="D41" s="44"/>
      <c r="E41" s="44"/>
      <c r="F41" s="44"/>
      <c r="G41" s="44"/>
      <c r="H41" s="44"/>
      <c r="I41" s="44"/>
      <c r="J41" s="44"/>
      <c r="K41" s="44"/>
      <c r="L41" s="44"/>
      <c r="M41" s="44"/>
    </row>
    <row r="42" spans="1:13" x14ac:dyDescent="0.25">
      <c r="A42" s="44"/>
      <c r="B42" s="44"/>
      <c r="C42" s="44"/>
      <c r="D42" s="44"/>
      <c r="E42" s="44"/>
      <c r="F42" s="44"/>
      <c r="G42" s="44"/>
      <c r="H42" s="44"/>
      <c r="I42" s="44"/>
      <c r="J42" s="44"/>
      <c r="K42" s="44"/>
      <c r="L42" s="44"/>
      <c r="M42" s="44"/>
    </row>
    <row r="43" spans="1:13" x14ac:dyDescent="0.25">
      <c r="A43" s="44"/>
      <c r="B43" s="44"/>
      <c r="C43" s="44"/>
      <c r="D43" s="44"/>
      <c r="E43" s="44"/>
      <c r="F43" s="44"/>
      <c r="G43" s="44"/>
      <c r="H43" s="44"/>
      <c r="I43" s="44"/>
      <c r="J43" s="44"/>
      <c r="K43" s="44"/>
      <c r="L43" s="44"/>
      <c r="M43" s="44"/>
    </row>
    <row r="44" spans="1:13" x14ac:dyDescent="0.25">
      <c r="A44" s="44"/>
      <c r="B44" s="44"/>
      <c r="C44" s="44"/>
      <c r="D44" s="44"/>
      <c r="E44" s="44"/>
      <c r="F44" s="44"/>
      <c r="G44" s="44"/>
      <c r="H44" s="44"/>
      <c r="I44" s="44"/>
      <c r="J44" s="44"/>
      <c r="K44" s="44"/>
      <c r="L44" s="44"/>
      <c r="M44" s="44"/>
    </row>
    <row r="45" spans="1:13" x14ac:dyDescent="0.25">
      <c r="A45" s="44"/>
      <c r="B45" s="44"/>
      <c r="C45" s="44"/>
      <c r="D45" s="44"/>
      <c r="E45" s="44"/>
      <c r="F45" s="44"/>
      <c r="G45" s="44"/>
      <c r="H45" s="44"/>
      <c r="I45" s="44"/>
      <c r="J45" s="44"/>
      <c r="K45" s="44"/>
      <c r="L45" s="44"/>
      <c r="M45" s="44"/>
    </row>
    <row r="46" spans="1:13" x14ac:dyDescent="0.25">
      <c r="A46" s="44"/>
      <c r="B46" s="44"/>
      <c r="C46" s="44"/>
      <c r="D46" s="44"/>
      <c r="E46" s="44"/>
      <c r="F46" s="44"/>
      <c r="G46" s="44"/>
      <c r="H46" s="44"/>
      <c r="I46" s="44"/>
      <c r="J46" s="44"/>
      <c r="K46" s="44"/>
      <c r="L46" s="44"/>
      <c r="M46" s="44"/>
    </row>
    <row r="47" spans="1:13" x14ac:dyDescent="0.25">
      <c r="A47" s="44"/>
      <c r="B47" s="44"/>
      <c r="C47" s="44"/>
      <c r="D47" s="44"/>
      <c r="E47" s="44"/>
      <c r="F47" s="44"/>
      <c r="G47" s="44"/>
      <c r="H47" s="44"/>
      <c r="I47" s="44"/>
      <c r="J47" s="44"/>
      <c r="K47" s="44"/>
      <c r="L47" s="44"/>
      <c r="M47" s="44"/>
    </row>
    <row r="48" spans="1:13" x14ac:dyDescent="0.25">
      <c r="A48" s="44"/>
      <c r="B48" s="44"/>
      <c r="C48" s="44"/>
      <c r="D48" s="44"/>
      <c r="E48" s="44"/>
      <c r="F48" s="44"/>
      <c r="G48" s="44"/>
      <c r="H48" s="44"/>
      <c r="I48" s="44"/>
      <c r="J48" s="44"/>
      <c r="K48" s="44"/>
      <c r="L48" s="44"/>
      <c r="M48" s="44"/>
    </row>
    <row r="49" spans="1:13" x14ac:dyDescent="0.25">
      <c r="A49" s="44"/>
      <c r="B49" s="44"/>
      <c r="C49" s="44"/>
      <c r="D49" s="44"/>
      <c r="E49" s="44"/>
      <c r="F49" s="44"/>
      <c r="G49" s="44"/>
      <c r="H49" s="44"/>
      <c r="I49" s="44"/>
      <c r="J49" s="44"/>
      <c r="K49" s="44"/>
      <c r="L49" s="44"/>
      <c r="M49" s="44"/>
    </row>
    <row r="50" spans="1:13" x14ac:dyDescent="0.25">
      <c r="A50" s="44"/>
      <c r="B50" s="44"/>
      <c r="C50" s="44"/>
      <c r="D50" s="44"/>
      <c r="E50" s="44"/>
      <c r="F50" s="44"/>
      <c r="G50" s="44"/>
      <c r="H50" s="44"/>
      <c r="I50" s="44"/>
      <c r="J50" s="44"/>
      <c r="K50" s="44"/>
      <c r="L50" s="44"/>
      <c r="M50" s="44"/>
    </row>
  </sheetData>
  <mergeCells count="5">
    <mergeCell ref="A1:F1"/>
    <mergeCell ref="A2:J2"/>
    <mergeCell ref="A16:J16"/>
    <mergeCell ref="A17:J17"/>
    <mergeCell ref="A18:J18"/>
  </mergeCells>
  <pageMargins left="0.7" right="0.2" top="0.25" bottom="0.2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G5" sqref="G5"/>
    </sheetView>
  </sheetViews>
  <sheetFormatPr defaultRowHeight="15" x14ac:dyDescent="0.25"/>
  <cols>
    <col min="1" max="1" width="7.140625" customWidth="1"/>
    <col min="2" max="2" width="21.85546875" customWidth="1"/>
    <col min="3" max="3" width="10.5703125" customWidth="1"/>
    <col min="4" max="4" width="8.140625" customWidth="1"/>
    <col min="5" max="5" width="7.42578125" customWidth="1"/>
    <col min="6" max="6" width="9.28515625" customWidth="1"/>
    <col min="7" max="7" width="7.140625" customWidth="1"/>
    <col min="8" max="8" width="6.5703125" customWidth="1"/>
    <col min="9" max="9" width="7.5703125" customWidth="1"/>
    <col min="10" max="10" width="6.7109375" customWidth="1"/>
  </cols>
  <sheetData>
    <row r="1" spans="1:10" ht="16.5" x14ac:dyDescent="0.25">
      <c r="A1" s="221" t="s">
        <v>117</v>
      </c>
      <c r="B1" s="221"/>
      <c r="C1" s="221"/>
      <c r="D1" s="221"/>
      <c r="E1" s="221"/>
      <c r="F1" s="221"/>
    </row>
    <row r="2" spans="1:10" ht="20.25" x14ac:dyDescent="0.25">
      <c r="A2" s="230" t="s">
        <v>118</v>
      </c>
      <c r="B2" s="230"/>
      <c r="C2" s="230"/>
      <c r="D2" s="230"/>
      <c r="E2" s="230"/>
      <c r="F2" s="230"/>
      <c r="G2" s="230"/>
      <c r="H2" s="230"/>
      <c r="I2" s="230"/>
      <c r="J2" s="230"/>
    </row>
    <row r="3" spans="1:10" ht="31.5" x14ac:dyDescent="0.25">
      <c r="A3" s="22" t="s">
        <v>93</v>
      </c>
      <c r="B3" s="22" t="s">
        <v>94</v>
      </c>
      <c r="C3" s="22" t="s">
        <v>95</v>
      </c>
      <c r="D3" s="19" t="s">
        <v>108</v>
      </c>
      <c r="E3" s="19" t="s">
        <v>109</v>
      </c>
      <c r="F3" s="19" t="s">
        <v>186</v>
      </c>
      <c r="G3" s="19" t="s">
        <v>110</v>
      </c>
      <c r="H3" s="19" t="s">
        <v>111</v>
      </c>
      <c r="I3" s="19" t="s">
        <v>112</v>
      </c>
      <c r="J3" s="19" t="s">
        <v>113</v>
      </c>
    </row>
    <row r="4" spans="1:10" ht="15.75" x14ac:dyDescent="0.25">
      <c r="A4" s="24">
        <v>1</v>
      </c>
      <c r="B4" s="23" t="s">
        <v>99</v>
      </c>
      <c r="C4" s="23" t="s">
        <v>97</v>
      </c>
      <c r="D4" s="16">
        <v>9</v>
      </c>
      <c r="E4" s="16">
        <v>5</v>
      </c>
      <c r="F4" s="20"/>
      <c r="G4" s="21"/>
      <c r="H4" s="21"/>
      <c r="I4" s="21"/>
      <c r="J4" s="21"/>
    </row>
    <row r="5" spans="1:10" ht="15.75" x14ac:dyDescent="0.25">
      <c r="A5" s="24">
        <v>2</v>
      </c>
      <c r="B5" s="23" t="s">
        <v>100</v>
      </c>
      <c r="C5" s="23" t="s">
        <v>97</v>
      </c>
      <c r="D5" s="16">
        <v>5.5</v>
      </c>
      <c r="E5" s="16">
        <v>10</v>
      </c>
      <c r="F5" s="20"/>
      <c r="G5" s="21"/>
      <c r="H5" s="21"/>
      <c r="I5" s="21"/>
      <c r="J5" s="21"/>
    </row>
    <row r="6" spans="1:10" ht="15.75" x14ac:dyDescent="0.25">
      <c r="A6" s="24">
        <v>3</v>
      </c>
      <c r="B6" s="23" t="s">
        <v>101</v>
      </c>
      <c r="C6" s="23" t="s">
        <v>97</v>
      </c>
      <c r="D6" s="16">
        <v>4.5</v>
      </c>
      <c r="E6" s="16">
        <v>8</v>
      </c>
      <c r="F6" s="20"/>
      <c r="G6" s="21"/>
      <c r="H6" s="21"/>
      <c r="I6" s="21"/>
      <c r="J6" s="21"/>
    </row>
    <row r="7" spans="1:10" ht="15.75" x14ac:dyDescent="0.25">
      <c r="A7" s="24">
        <v>4</v>
      </c>
      <c r="B7" s="23" t="s">
        <v>102</v>
      </c>
      <c r="C7" s="23" t="s">
        <v>97</v>
      </c>
      <c r="D7" s="16">
        <v>8</v>
      </c>
      <c r="E7" s="16">
        <v>9</v>
      </c>
      <c r="F7" s="20"/>
      <c r="G7" s="21"/>
      <c r="H7" s="20"/>
      <c r="I7" s="21"/>
      <c r="J7" s="21"/>
    </row>
    <row r="8" spans="1:10" ht="15.75" x14ac:dyDescent="0.25">
      <c r="A8" s="24">
        <v>5</v>
      </c>
      <c r="B8" s="23" t="s">
        <v>103</v>
      </c>
      <c r="C8" s="23" t="s">
        <v>98</v>
      </c>
      <c r="D8" s="16">
        <v>9</v>
      </c>
      <c r="E8" s="16">
        <v>10</v>
      </c>
      <c r="F8" s="20"/>
      <c r="G8" s="21"/>
      <c r="H8" s="20"/>
      <c r="I8" s="21"/>
      <c r="J8" s="21"/>
    </row>
    <row r="9" spans="1:10" ht="15.75" x14ac:dyDescent="0.25">
      <c r="A9" s="24">
        <v>6</v>
      </c>
      <c r="B9" s="23" t="s">
        <v>104</v>
      </c>
      <c r="C9" s="23" t="s">
        <v>98</v>
      </c>
      <c r="D9" s="16">
        <v>4</v>
      </c>
      <c r="E9" s="16">
        <v>6</v>
      </c>
      <c r="F9" s="20"/>
      <c r="G9" s="21"/>
      <c r="H9" s="21"/>
      <c r="I9" s="21"/>
      <c r="J9" s="21"/>
    </row>
    <row r="10" spans="1:10" ht="15.75" x14ac:dyDescent="0.25">
      <c r="A10" s="24">
        <v>7</v>
      </c>
      <c r="B10" s="23" t="s">
        <v>189</v>
      </c>
      <c r="C10" s="23" t="s">
        <v>98</v>
      </c>
      <c r="D10" s="16">
        <v>5</v>
      </c>
      <c r="E10" s="16">
        <v>5.5</v>
      </c>
      <c r="F10" s="20"/>
      <c r="G10" s="21"/>
      <c r="H10" s="21"/>
      <c r="I10" s="21"/>
      <c r="J10" s="21"/>
    </row>
    <row r="11" spans="1:10" ht="15.75" x14ac:dyDescent="0.25">
      <c r="A11" s="24">
        <v>8</v>
      </c>
      <c r="B11" s="23" t="s">
        <v>105</v>
      </c>
      <c r="C11" s="23" t="s">
        <v>97</v>
      </c>
      <c r="D11" s="16">
        <v>6</v>
      </c>
      <c r="E11" s="16">
        <v>7.5</v>
      </c>
      <c r="F11" s="20"/>
      <c r="G11" s="21"/>
      <c r="H11" s="21"/>
      <c r="I11" s="21"/>
      <c r="J11" s="21"/>
    </row>
    <row r="12" spans="1:10" ht="15.75" x14ac:dyDescent="0.25">
      <c r="A12" s="24">
        <v>9</v>
      </c>
      <c r="B12" s="23" t="s">
        <v>106</v>
      </c>
      <c r="C12" s="23" t="s">
        <v>98</v>
      </c>
      <c r="D12" s="16">
        <v>3.5</v>
      </c>
      <c r="E12" s="16">
        <v>7</v>
      </c>
      <c r="F12" s="20"/>
      <c r="G12" s="21"/>
      <c r="H12" s="21"/>
      <c r="I12" s="21"/>
      <c r="J12" s="21"/>
    </row>
    <row r="13" spans="1:10" ht="15.75" x14ac:dyDescent="0.25">
      <c r="A13" s="24">
        <v>10</v>
      </c>
      <c r="B13" s="23" t="s">
        <v>107</v>
      </c>
      <c r="C13" s="23" t="s">
        <v>98</v>
      </c>
      <c r="D13" s="16">
        <v>6</v>
      </c>
      <c r="E13" s="16">
        <v>6.5</v>
      </c>
      <c r="F13" s="20"/>
      <c r="G13" s="21"/>
      <c r="H13" s="21"/>
      <c r="I13" s="21"/>
      <c r="J13" s="21"/>
    </row>
    <row r="15" spans="1:10" ht="25.5" x14ac:dyDescent="0.25">
      <c r="B15" s="227" t="s">
        <v>129</v>
      </c>
      <c r="C15" s="227"/>
      <c r="F15" s="45" t="s">
        <v>95</v>
      </c>
      <c r="G15" s="48" t="s">
        <v>187</v>
      </c>
      <c r="H15" s="48" t="s">
        <v>188</v>
      </c>
    </row>
    <row r="16" spans="1:10" ht="15.75" x14ac:dyDescent="0.25">
      <c r="B16" s="21" t="s">
        <v>119</v>
      </c>
      <c r="C16" s="21"/>
      <c r="F16" s="49" t="s">
        <v>122</v>
      </c>
      <c r="G16" s="45"/>
      <c r="H16" s="45"/>
    </row>
    <row r="17" spans="1:10" ht="15.75" x14ac:dyDescent="0.25">
      <c r="B17" s="21" t="s">
        <v>120</v>
      </c>
      <c r="C17" s="21"/>
      <c r="F17" s="49" t="s">
        <v>123</v>
      </c>
      <c r="G17" s="49"/>
      <c r="H17" s="49"/>
    </row>
    <row r="18" spans="1:10" ht="15.75" x14ac:dyDescent="0.25">
      <c r="B18" s="21" t="s">
        <v>121</v>
      </c>
      <c r="C18" s="21"/>
      <c r="F18" s="46"/>
      <c r="G18" s="47"/>
      <c r="H18" s="47"/>
    </row>
    <row r="19" spans="1:10" ht="15.75" x14ac:dyDescent="0.25">
      <c r="B19" s="21" t="s">
        <v>122</v>
      </c>
      <c r="C19" s="21"/>
    </row>
    <row r="20" spans="1:10" ht="15.75" x14ac:dyDescent="0.25">
      <c r="B20" s="21" t="s">
        <v>123</v>
      </c>
      <c r="C20" s="21"/>
    </row>
    <row r="21" spans="1:10" ht="15.75" x14ac:dyDescent="0.25">
      <c r="B21" s="21" t="s">
        <v>124</v>
      </c>
      <c r="C21" s="21"/>
    </row>
    <row r="22" spans="1:10" ht="15.75" x14ac:dyDescent="0.25">
      <c r="B22" s="21" t="s">
        <v>125</v>
      </c>
      <c r="C22" s="21"/>
    </row>
    <row r="23" spans="1:10" ht="15.75" x14ac:dyDescent="0.25">
      <c r="B23" s="21" t="s">
        <v>126</v>
      </c>
      <c r="C23" s="21"/>
    </row>
    <row r="24" spans="1:10" ht="15.75" x14ac:dyDescent="0.25">
      <c r="B24" s="21" t="s">
        <v>127</v>
      </c>
      <c r="C24" s="21"/>
    </row>
    <row r="25" spans="1:10" ht="15.75" x14ac:dyDescent="0.25">
      <c r="B25" s="21" t="s">
        <v>128</v>
      </c>
      <c r="C25" s="21"/>
    </row>
    <row r="27" spans="1:10" ht="18" x14ac:dyDescent="0.25">
      <c r="A27" s="26" t="s">
        <v>130</v>
      </c>
    </row>
    <row r="28" spans="1:10" ht="17.25" x14ac:dyDescent="0.25">
      <c r="A28" s="27" t="s">
        <v>131</v>
      </c>
    </row>
    <row r="29" spans="1:10" ht="17.25" x14ac:dyDescent="0.25">
      <c r="A29" s="27" t="s">
        <v>132</v>
      </c>
    </row>
    <row r="30" spans="1:10" ht="42.75" customHeight="1" x14ac:dyDescent="0.25">
      <c r="A30" s="228" t="s">
        <v>190</v>
      </c>
      <c r="B30" s="228"/>
      <c r="C30" s="228"/>
      <c r="D30" s="228"/>
      <c r="E30" s="228"/>
      <c r="F30" s="228"/>
      <c r="G30" s="228"/>
      <c r="H30" s="228"/>
      <c r="I30" s="228"/>
      <c r="J30" s="228"/>
    </row>
    <row r="31" spans="1:10" ht="17.25" x14ac:dyDescent="0.25">
      <c r="A31" s="27" t="s">
        <v>133</v>
      </c>
    </row>
    <row r="32" spans="1:10" ht="36.75" customHeight="1" x14ac:dyDescent="0.25">
      <c r="A32" s="229" t="s">
        <v>191</v>
      </c>
      <c r="B32" s="229"/>
      <c r="C32" s="229"/>
      <c r="D32" s="229"/>
      <c r="E32" s="229"/>
      <c r="F32" s="229"/>
      <c r="G32" s="229"/>
      <c r="H32" s="229"/>
      <c r="I32" s="229"/>
      <c r="J32" s="229"/>
    </row>
    <row r="33" spans="1:10" ht="17.25" x14ac:dyDescent="0.25">
      <c r="A33" s="27" t="s">
        <v>134</v>
      </c>
    </row>
    <row r="34" spans="1:10" ht="17.25" x14ac:dyDescent="0.25">
      <c r="A34" s="28" t="s">
        <v>135</v>
      </c>
    </row>
    <row r="35" spans="1:10" ht="17.25" x14ac:dyDescent="0.25">
      <c r="A35" s="27" t="s">
        <v>136</v>
      </c>
    </row>
    <row r="36" spans="1:10" x14ac:dyDescent="0.25">
      <c r="A36" s="44"/>
      <c r="B36" s="44"/>
      <c r="C36" s="44"/>
      <c r="D36" s="44"/>
      <c r="E36" s="44"/>
      <c r="F36" s="44"/>
      <c r="G36" s="44"/>
      <c r="H36" s="44"/>
      <c r="I36" s="44"/>
      <c r="J36" s="44"/>
    </row>
    <row r="37" spans="1:10" x14ac:dyDescent="0.25">
      <c r="A37" s="44"/>
      <c r="B37" s="44"/>
      <c r="C37" s="44"/>
      <c r="D37" s="44"/>
      <c r="E37" s="44"/>
      <c r="F37" s="44"/>
      <c r="G37" s="44"/>
      <c r="H37" s="44"/>
      <c r="I37" s="44"/>
      <c r="J37" s="44"/>
    </row>
    <row r="38" spans="1:10" x14ac:dyDescent="0.25">
      <c r="A38" s="44"/>
      <c r="B38" s="44"/>
      <c r="C38" s="44"/>
      <c r="D38" s="44"/>
      <c r="E38" s="44"/>
      <c r="F38" s="44"/>
      <c r="G38" s="44"/>
      <c r="H38" s="44"/>
      <c r="I38" s="44"/>
      <c r="J38" s="44"/>
    </row>
    <row r="39" spans="1:10" x14ac:dyDescent="0.25">
      <c r="A39" s="44"/>
      <c r="B39" s="44"/>
      <c r="C39" s="44"/>
      <c r="D39" s="44"/>
      <c r="E39" s="44"/>
      <c r="F39" s="44"/>
      <c r="G39" s="44"/>
      <c r="H39" s="44"/>
      <c r="I39" s="44"/>
      <c r="J39" s="44"/>
    </row>
    <row r="40" spans="1:10" x14ac:dyDescent="0.25">
      <c r="A40" s="44"/>
      <c r="B40" s="44"/>
      <c r="C40" s="44"/>
      <c r="D40" s="44"/>
      <c r="E40" s="44"/>
      <c r="F40" s="44"/>
      <c r="G40" s="44"/>
      <c r="H40" s="44"/>
      <c r="I40" s="44"/>
      <c r="J40" s="44"/>
    </row>
    <row r="41" spans="1:10" x14ac:dyDescent="0.25">
      <c r="A41" s="44"/>
      <c r="B41" s="44"/>
      <c r="C41" s="44"/>
      <c r="D41" s="44"/>
      <c r="E41" s="44"/>
      <c r="F41" s="44"/>
      <c r="G41" s="44"/>
      <c r="H41" s="44"/>
      <c r="I41" s="44"/>
      <c r="J41" s="44"/>
    </row>
    <row r="42" spans="1:10" x14ac:dyDescent="0.25">
      <c r="A42" s="44"/>
      <c r="B42" s="44"/>
      <c r="C42" s="44"/>
      <c r="D42" s="44"/>
      <c r="E42" s="44"/>
      <c r="F42" s="44"/>
      <c r="G42" s="44"/>
      <c r="H42" s="44"/>
      <c r="I42" s="44"/>
      <c r="J42" s="44"/>
    </row>
    <row r="43" spans="1:10" x14ac:dyDescent="0.25">
      <c r="A43" s="44"/>
      <c r="B43" s="44"/>
      <c r="C43" s="44"/>
      <c r="D43" s="44"/>
      <c r="E43" s="44"/>
      <c r="F43" s="44"/>
      <c r="G43" s="44"/>
      <c r="H43" s="44"/>
      <c r="I43" s="44"/>
      <c r="J43" s="44"/>
    </row>
    <row r="44" spans="1:10" x14ac:dyDescent="0.25">
      <c r="A44" s="44"/>
      <c r="B44" s="44"/>
      <c r="C44" s="44"/>
      <c r="D44" s="44"/>
      <c r="E44" s="44"/>
      <c r="F44" s="44"/>
      <c r="G44" s="44"/>
      <c r="H44" s="44"/>
      <c r="I44" s="44"/>
      <c r="J44" s="44"/>
    </row>
    <row r="45" spans="1:10" x14ac:dyDescent="0.25">
      <c r="A45" s="44"/>
      <c r="B45" s="44"/>
      <c r="C45" s="44"/>
      <c r="D45" s="44"/>
      <c r="E45" s="44"/>
      <c r="F45" s="44"/>
      <c r="G45" s="44"/>
      <c r="H45" s="44"/>
      <c r="I45" s="44"/>
      <c r="J45" s="44"/>
    </row>
    <row r="46" spans="1:10" x14ac:dyDescent="0.25">
      <c r="A46" s="44"/>
      <c r="B46" s="44"/>
      <c r="C46" s="44"/>
      <c r="D46" s="44"/>
      <c r="E46" s="44"/>
      <c r="F46" s="44"/>
      <c r="G46" s="44"/>
      <c r="H46" s="44"/>
      <c r="I46" s="44"/>
      <c r="J46" s="44"/>
    </row>
  </sheetData>
  <mergeCells count="5">
    <mergeCell ref="B15:C15"/>
    <mergeCell ref="A30:J30"/>
    <mergeCell ref="A32:J32"/>
    <mergeCell ref="A1:F1"/>
    <mergeCell ref="A2:J2"/>
  </mergeCells>
  <pageMargins left="0.7" right="0.2" top="0.25" bottom="0.2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sqref="A1:F1"/>
    </sheetView>
  </sheetViews>
  <sheetFormatPr defaultRowHeight="15" x14ac:dyDescent="0.25"/>
  <cols>
    <col min="1" max="1" width="5.7109375" customWidth="1"/>
    <col min="2" max="2" width="12.42578125" customWidth="1"/>
    <col min="3" max="3" width="6.5703125" customWidth="1"/>
    <col min="4" max="4" width="7.85546875" customWidth="1"/>
    <col min="5" max="5" width="10.28515625" customWidth="1"/>
    <col min="6" max="6" width="7.140625" customWidth="1"/>
    <col min="7" max="7" width="7.5703125" customWidth="1"/>
    <col min="8" max="8" width="7.85546875" customWidth="1"/>
  </cols>
  <sheetData>
    <row r="1" spans="1:11" ht="16.5" x14ac:dyDescent="0.25">
      <c r="A1" s="221" t="s">
        <v>178</v>
      </c>
      <c r="B1" s="221"/>
      <c r="C1" s="221"/>
      <c r="D1" s="221"/>
      <c r="E1" s="221"/>
      <c r="F1" s="221"/>
    </row>
    <row r="2" spans="1:11" ht="16.5" x14ac:dyDescent="0.25">
      <c r="A2" s="233" t="s">
        <v>39</v>
      </c>
      <c r="B2" s="233"/>
      <c r="C2" s="233"/>
      <c r="D2" s="233"/>
      <c r="E2" s="233"/>
      <c r="F2" s="233"/>
      <c r="G2" s="233"/>
      <c r="H2" s="233"/>
      <c r="I2" s="233"/>
      <c r="J2" s="233"/>
      <c r="K2" s="233"/>
    </row>
    <row r="3" spans="1:11" ht="43.5" customHeight="1" x14ac:dyDescent="0.25">
      <c r="A3" s="30" t="s">
        <v>93</v>
      </c>
      <c r="B3" s="30" t="s">
        <v>94</v>
      </c>
      <c r="C3" s="29" t="s">
        <v>152</v>
      </c>
      <c r="D3" s="29" t="s">
        <v>153</v>
      </c>
      <c r="E3" s="29" t="s">
        <v>154</v>
      </c>
      <c r="F3" s="29" t="s">
        <v>155</v>
      </c>
      <c r="G3" s="29" t="s">
        <v>156</v>
      </c>
      <c r="H3" s="29" t="s">
        <v>157</v>
      </c>
      <c r="I3" s="29" t="s">
        <v>137</v>
      </c>
      <c r="J3" s="29" t="s">
        <v>158</v>
      </c>
      <c r="K3" s="29" t="s">
        <v>159</v>
      </c>
    </row>
    <row r="4" spans="1:11" ht="15.75" x14ac:dyDescent="0.25">
      <c r="A4" s="20">
        <v>1</v>
      </c>
      <c r="B4" s="21" t="s">
        <v>139</v>
      </c>
      <c r="C4" s="21" t="s">
        <v>3</v>
      </c>
      <c r="D4" s="20"/>
      <c r="E4" s="20">
        <v>160000</v>
      </c>
      <c r="F4" s="20">
        <v>14</v>
      </c>
      <c r="G4" s="21"/>
      <c r="H4" s="21"/>
      <c r="I4" s="21"/>
      <c r="J4" s="21"/>
      <c r="K4" s="31"/>
    </row>
    <row r="5" spans="1:11" ht="15.75" x14ac:dyDescent="0.25">
      <c r="A5" s="20">
        <v>2</v>
      </c>
      <c r="B5" s="21" t="s">
        <v>140</v>
      </c>
      <c r="C5" s="21" t="s">
        <v>141</v>
      </c>
      <c r="D5" s="20"/>
      <c r="E5" s="20">
        <v>150000</v>
      </c>
      <c r="F5" s="20">
        <v>17</v>
      </c>
      <c r="G5" s="21"/>
      <c r="H5" s="21"/>
      <c r="I5" s="21"/>
      <c r="J5" s="21"/>
      <c r="K5" s="31"/>
    </row>
    <row r="6" spans="1:11" ht="15.75" x14ac:dyDescent="0.25">
      <c r="A6" s="20">
        <v>3</v>
      </c>
      <c r="B6" s="21" t="s">
        <v>142</v>
      </c>
      <c r="C6" s="21" t="s">
        <v>2</v>
      </c>
      <c r="D6" s="20"/>
      <c r="E6" s="20">
        <v>130000</v>
      </c>
      <c r="F6" s="20">
        <v>23</v>
      </c>
      <c r="G6" s="21"/>
      <c r="H6" s="21"/>
      <c r="I6" s="21"/>
      <c r="J6" s="21"/>
      <c r="K6" s="31"/>
    </row>
    <row r="7" spans="1:11" ht="15.75" x14ac:dyDescent="0.25">
      <c r="A7" s="20">
        <v>4</v>
      </c>
      <c r="B7" s="21" t="s">
        <v>143</v>
      </c>
      <c r="C7" s="21" t="s">
        <v>44</v>
      </c>
      <c r="D7" s="20"/>
      <c r="E7" s="20">
        <v>180000</v>
      </c>
      <c r="F7" s="20">
        <v>22</v>
      </c>
      <c r="G7" s="21"/>
      <c r="H7" s="21"/>
      <c r="I7" s="21"/>
      <c r="J7" s="21"/>
      <c r="K7" s="31"/>
    </row>
    <row r="8" spans="1:11" ht="15.75" x14ac:dyDescent="0.25">
      <c r="A8" s="20">
        <v>5</v>
      </c>
      <c r="B8" s="21" t="s">
        <v>144</v>
      </c>
      <c r="C8" s="21" t="s">
        <v>145</v>
      </c>
      <c r="D8" s="20"/>
      <c r="E8" s="20">
        <v>150000</v>
      </c>
      <c r="F8" s="20">
        <v>24</v>
      </c>
      <c r="G8" s="21"/>
      <c r="H8" s="21"/>
      <c r="I8" s="21"/>
      <c r="J8" s="21"/>
      <c r="K8" s="31"/>
    </row>
    <row r="9" spans="1:11" ht="15.75" x14ac:dyDescent="0.25">
      <c r="A9" s="20">
        <v>6</v>
      </c>
      <c r="B9" s="21" t="s">
        <v>146</v>
      </c>
      <c r="C9" s="21" t="s">
        <v>0</v>
      </c>
      <c r="D9" s="20"/>
      <c r="E9" s="20">
        <v>170000</v>
      </c>
      <c r="F9" s="20">
        <v>27</v>
      </c>
      <c r="G9" s="21"/>
      <c r="H9" s="21"/>
      <c r="I9" s="21"/>
      <c r="J9" s="21"/>
      <c r="K9" s="31"/>
    </row>
    <row r="10" spans="1:11" ht="15.75" x14ac:dyDescent="0.25">
      <c r="A10" s="20">
        <v>7</v>
      </c>
      <c r="B10" s="21" t="s">
        <v>147</v>
      </c>
      <c r="C10" s="21" t="s">
        <v>1</v>
      </c>
      <c r="D10" s="20"/>
      <c r="E10" s="20">
        <v>160000</v>
      </c>
      <c r="F10" s="20">
        <v>27</v>
      </c>
      <c r="G10" s="21"/>
      <c r="H10" s="21"/>
      <c r="I10" s="21"/>
      <c r="J10" s="21"/>
      <c r="K10" s="31"/>
    </row>
    <row r="11" spans="1:11" ht="15.75" x14ac:dyDescent="0.25">
      <c r="A11" s="20">
        <v>8</v>
      </c>
      <c r="B11" s="21" t="s">
        <v>148</v>
      </c>
      <c r="C11" s="21" t="s">
        <v>141</v>
      </c>
      <c r="D11" s="20"/>
      <c r="E11" s="20">
        <v>130000</v>
      </c>
      <c r="F11" s="20">
        <v>24</v>
      </c>
      <c r="G11" s="21"/>
      <c r="H11" s="21"/>
      <c r="I11" s="21"/>
      <c r="J11" s="21"/>
      <c r="K11" s="31"/>
    </row>
    <row r="12" spans="1:11" ht="15.75" x14ac:dyDescent="0.25">
      <c r="A12" s="20">
        <v>9</v>
      </c>
      <c r="B12" s="21" t="s">
        <v>149</v>
      </c>
      <c r="C12" s="21" t="s">
        <v>3</v>
      </c>
      <c r="D12" s="20"/>
      <c r="E12" s="20">
        <v>160000</v>
      </c>
      <c r="F12" s="20">
        <v>27</v>
      </c>
      <c r="G12" s="21"/>
      <c r="H12" s="21"/>
      <c r="I12" s="21"/>
      <c r="J12" s="21"/>
      <c r="K12" s="31"/>
    </row>
    <row r="13" spans="1:11" ht="15.75" x14ac:dyDescent="0.25">
      <c r="A13" s="20">
        <v>10</v>
      </c>
      <c r="B13" s="21" t="s">
        <v>148</v>
      </c>
      <c r="C13" s="21" t="s">
        <v>141</v>
      </c>
      <c r="D13" s="20"/>
      <c r="E13" s="20">
        <v>130000</v>
      </c>
      <c r="F13" s="20">
        <v>24</v>
      </c>
      <c r="G13" s="21"/>
      <c r="H13" s="21"/>
      <c r="I13" s="21"/>
      <c r="J13" s="21"/>
      <c r="K13" s="31"/>
    </row>
    <row r="14" spans="1:11" ht="15.75" x14ac:dyDescent="0.25">
      <c r="A14" s="227" t="s">
        <v>150</v>
      </c>
      <c r="B14" s="227"/>
      <c r="C14" s="227"/>
      <c r="D14" s="227"/>
      <c r="E14" s="21"/>
      <c r="F14" s="21"/>
      <c r="G14" s="21"/>
      <c r="H14" s="21"/>
      <c r="I14" s="21"/>
      <c r="J14" s="21"/>
      <c r="K14" s="31"/>
    </row>
    <row r="15" spans="1:11" ht="15.75" x14ac:dyDescent="0.25">
      <c r="A15" s="227" t="s">
        <v>151</v>
      </c>
      <c r="B15" s="227"/>
      <c r="C15" s="227"/>
      <c r="D15" s="227"/>
      <c r="E15" s="21"/>
      <c r="F15" s="21"/>
      <c r="G15" s="21"/>
      <c r="H15" s="21"/>
      <c r="I15" s="21"/>
      <c r="J15" s="21"/>
      <c r="K15" s="31"/>
    </row>
    <row r="17" spans="1:11" ht="15.75" x14ac:dyDescent="0.25">
      <c r="A17" s="32" t="s">
        <v>47</v>
      </c>
    </row>
    <row r="18" spans="1:11" ht="15.75" x14ac:dyDescent="0.25">
      <c r="A18" s="231" t="s">
        <v>160</v>
      </c>
      <c r="B18" s="231"/>
      <c r="C18" s="231"/>
      <c r="D18" s="231"/>
      <c r="E18" s="231"/>
      <c r="F18" s="231"/>
      <c r="G18" s="231"/>
      <c r="H18" s="231"/>
      <c r="I18" s="231"/>
      <c r="J18" s="231"/>
      <c r="K18" s="231"/>
    </row>
    <row r="19" spans="1:11" ht="15.75" x14ac:dyDescent="0.25">
      <c r="A19" s="231" t="s">
        <v>161</v>
      </c>
      <c r="B19" s="231"/>
      <c r="C19" s="231"/>
      <c r="D19" s="231"/>
      <c r="E19" s="231"/>
      <c r="F19" s="231"/>
      <c r="G19" s="231"/>
      <c r="H19" s="231"/>
      <c r="I19" s="231"/>
      <c r="J19" s="231"/>
      <c r="K19" s="231"/>
    </row>
    <row r="20" spans="1:11" ht="15.75" x14ac:dyDescent="0.25">
      <c r="A20" s="231" t="s">
        <v>162</v>
      </c>
      <c r="B20" s="231"/>
      <c r="C20" s="231"/>
      <c r="D20" s="231"/>
      <c r="E20" s="231"/>
      <c r="F20" s="231"/>
      <c r="G20" s="231"/>
      <c r="H20" s="231"/>
      <c r="I20" s="231"/>
      <c r="J20" s="231"/>
      <c r="K20" s="231"/>
    </row>
    <row r="21" spans="1:11" ht="15.75" x14ac:dyDescent="0.25">
      <c r="A21" s="231" t="s">
        <v>163</v>
      </c>
      <c r="B21" s="231"/>
      <c r="C21" s="231"/>
      <c r="D21" s="231"/>
      <c r="E21" s="231"/>
      <c r="F21" s="231"/>
      <c r="G21" s="231"/>
      <c r="H21" s="231"/>
      <c r="I21" s="231"/>
      <c r="J21" s="231"/>
      <c r="K21" s="231"/>
    </row>
    <row r="22" spans="1:11" ht="15.75" x14ac:dyDescent="0.25">
      <c r="A22" s="231" t="s">
        <v>164</v>
      </c>
      <c r="B22" s="231"/>
      <c r="C22" s="231"/>
      <c r="D22" s="231"/>
      <c r="E22" s="231"/>
      <c r="F22" s="231"/>
      <c r="G22" s="231"/>
      <c r="H22" s="231"/>
      <c r="I22" s="231"/>
      <c r="J22" s="231"/>
      <c r="K22" s="231"/>
    </row>
    <row r="23" spans="1:11" ht="15.75" x14ac:dyDescent="0.25">
      <c r="A23" s="231" t="s">
        <v>165</v>
      </c>
      <c r="B23" s="231"/>
      <c r="C23" s="231"/>
      <c r="D23" s="231"/>
      <c r="E23" s="231"/>
      <c r="F23" s="231"/>
      <c r="G23" s="231"/>
      <c r="H23" s="231"/>
      <c r="I23" s="231"/>
      <c r="J23" s="231"/>
      <c r="K23" s="231"/>
    </row>
    <row r="24" spans="1:11" ht="15.75" x14ac:dyDescent="0.25">
      <c r="A24" s="231" t="s">
        <v>166</v>
      </c>
      <c r="B24" s="231"/>
      <c r="C24" s="231"/>
      <c r="D24" s="231"/>
      <c r="E24" s="231"/>
      <c r="F24" s="231"/>
      <c r="G24" s="231"/>
      <c r="H24" s="231"/>
      <c r="I24" s="231"/>
      <c r="J24" s="231"/>
      <c r="K24" s="231"/>
    </row>
    <row r="25" spans="1:11" ht="15.75" x14ac:dyDescent="0.25">
      <c r="A25" s="231" t="s">
        <v>167</v>
      </c>
      <c r="B25" s="231"/>
      <c r="C25" s="231"/>
      <c r="D25" s="231"/>
      <c r="E25" s="231"/>
      <c r="F25" s="231"/>
      <c r="G25" s="231"/>
      <c r="H25" s="231"/>
      <c r="I25" s="231"/>
      <c r="J25" s="231"/>
      <c r="K25" s="231"/>
    </row>
    <row r="26" spans="1:11" ht="15.75" x14ac:dyDescent="0.25">
      <c r="A26" s="231" t="s">
        <v>168</v>
      </c>
      <c r="B26" s="231"/>
      <c r="C26" s="231"/>
      <c r="D26" s="231"/>
      <c r="E26" s="231"/>
      <c r="F26" s="231"/>
      <c r="G26" s="231"/>
      <c r="H26" s="231"/>
      <c r="I26" s="231"/>
      <c r="J26" s="231"/>
      <c r="K26" s="231"/>
    </row>
    <row r="27" spans="1:11" ht="15.75" x14ac:dyDescent="0.25">
      <c r="A27" s="231" t="s">
        <v>169</v>
      </c>
      <c r="B27" s="231"/>
      <c r="C27" s="231"/>
      <c r="D27" s="231"/>
      <c r="E27" s="231"/>
      <c r="F27" s="231"/>
      <c r="G27" s="231"/>
      <c r="H27" s="231"/>
      <c r="I27" s="231"/>
      <c r="J27" s="231"/>
      <c r="K27" s="231"/>
    </row>
    <row r="28" spans="1:11" ht="15.75" x14ac:dyDescent="0.25">
      <c r="A28" s="231" t="s">
        <v>170</v>
      </c>
      <c r="B28" s="231"/>
      <c r="C28" s="231"/>
      <c r="D28" s="231"/>
      <c r="E28" s="231"/>
      <c r="F28" s="231"/>
      <c r="G28" s="231"/>
      <c r="H28" s="231"/>
      <c r="I28" s="231"/>
      <c r="J28" s="231"/>
      <c r="K28" s="231"/>
    </row>
    <row r="29" spans="1:11" ht="15.75" x14ac:dyDescent="0.25">
      <c r="A29" s="231" t="s">
        <v>171</v>
      </c>
      <c r="B29" s="231"/>
      <c r="C29" s="231"/>
      <c r="D29" s="231"/>
      <c r="E29" s="231"/>
      <c r="F29" s="231"/>
      <c r="G29" s="231"/>
      <c r="H29" s="231"/>
      <c r="I29" s="231"/>
      <c r="J29" s="231"/>
      <c r="K29" s="231"/>
    </row>
    <row r="30" spans="1:11" ht="15.75" x14ac:dyDescent="0.25">
      <c r="A30" s="231" t="s">
        <v>172</v>
      </c>
      <c r="B30" s="231"/>
      <c r="C30" s="231"/>
      <c r="D30" s="231"/>
      <c r="E30" s="231"/>
      <c r="F30" s="231"/>
      <c r="G30" s="231"/>
      <c r="H30" s="231"/>
      <c r="I30" s="231"/>
      <c r="J30" s="231"/>
      <c r="K30" s="231"/>
    </row>
    <row r="31" spans="1:11" ht="15.75" x14ac:dyDescent="0.25">
      <c r="A31" s="231" t="s">
        <v>173</v>
      </c>
      <c r="B31" s="231"/>
      <c r="C31" s="231"/>
      <c r="D31" s="231"/>
      <c r="E31" s="231"/>
      <c r="F31" s="231"/>
      <c r="G31" s="231"/>
      <c r="H31" s="231"/>
      <c r="I31" s="231"/>
      <c r="J31" s="231"/>
      <c r="K31" s="231"/>
    </row>
    <row r="32" spans="1:11" ht="15.75" x14ac:dyDescent="0.25">
      <c r="A32" s="33" t="s">
        <v>174</v>
      </c>
    </row>
    <row r="33" spans="1:11" ht="15.75" x14ac:dyDescent="0.25">
      <c r="A33" s="33" t="s">
        <v>175</v>
      </c>
    </row>
    <row r="34" spans="1:11" ht="30" customHeight="1" x14ac:dyDescent="0.25">
      <c r="A34" s="232" t="s">
        <v>179</v>
      </c>
      <c r="B34" s="232"/>
      <c r="C34" s="232"/>
      <c r="D34" s="232"/>
      <c r="E34" s="232"/>
      <c r="F34" s="232"/>
      <c r="G34" s="232"/>
      <c r="H34" s="232"/>
      <c r="I34" s="232"/>
      <c r="J34" s="232"/>
      <c r="K34" s="232"/>
    </row>
    <row r="35" spans="1:11" ht="15.75" x14ac:dyDescent="0.25">
      <c r="A35" s="33" t="s">
        <v>176</v>
      </c>
    </row>
    <row r="36" spans="1:11" ht="15.75" x14ac:dyDescent="0.25">
      <c r="A36" s="33" t="s">
        <v>177</v>
      </c>
    </row>
    <row r="37" spans="1:11" x14ac:dyDescent="0.25">
      <c r="A37" s="34"/>
      <c r="B37" s="34"/>
      <c r="C37" s="34"/>
      <c r="D37" s="34"/>
      <c r="E37" s="34"/>
      <c r="F37" s="34"/>
      <c r="G37" s="34"/>
      <c r="H37" s="34"/>
      <c r="I37" s="34"/>
      <c r="J37" s="34"/>
      <c r="K37" s="34"/>
    </row>
    <row r="38" spans="1:11" x14ac:dyDescent="0.25">
      <c r="A38" s="34"/>
      <c r="B38" s="34"/>
      <c r="C38" s="34"/>
      <c r="D38" s="34"/>
      <c r="E38" s="34"/>
      <c r="F38" s="34"/>
      <c r="G38" s="34"/>
      <c r="H38" s="34"/>
      <c r="I38" s="34"/>
      <c r="J38" s="34"/>
      <c r="K38" s="34"/>
    </row>
    <row r="39" spans="1:11" x14ac:dyDescent="0.25">
      <c r="A39" s="34"/>
      <c r="B39" s="34"/>
      <c r="C39" s="34"/>
      <c r="D39" s="34"/>
      <c r="E39" s="34"/>
      <c r="F39" s="34"/>
      <c r="G39" s="34"/>
      <c r="H39" s="34"/>
      <c r="I39" s="34"/>
      <c r="J39" s="34"/>
      <c r="K39" s="34"/>
    </row>
    <row r="40" spans="1:11" x14ac:dyDescent="0.25">
      <c r="A40" s="34"/>
      <c r="B40" s="34"/>
      <c r="C40" s="34"/>
      <c r="D40" s="34"/>
      <c r="E40" s="34"/>
      <c r="F40" s="34"/>
      <c r="G40" s="34"/>
      <c r="H40" s="34"/>
      <c r="I40" s="34"/>
      <c r="J40" s="34"/>
      <c r="K40" s="34"/>
    </row>
    <row r="41" spans="1:11" x14ac:dyDescent="0.25">
      <c r="A41" s="34"/>
      <c r="B41" s="34"/>
      <c r="C41" s="34"/>
      <c r="D41" s="34"/>
      <c r="E41" s="34"/>
      <c r="F41" s="34"/>
      <c r="G41" s="34"/>
      <c r="H41" s="34"/>
      <c r="I41" s="34"/>
      <c r="J41" s="34"/>
      <c r="K41" s="34"/>
    </row>
    <row r="42" spans="1:11" x14ac:dyDescent="0.25">
      <c r="A42" s="34"/>
      <c r="B42" s="34"/>
      <c r="C42" s="34"/>
      <c r="D42" s="34"/>
      <c r="E42" s="34"/>
      <c r="F42" s="34"/>
      <c r="G42" s="34"/>
      <c r="H42" s="34"/>
      <c r="I42" s="34"/>
      <c r="J42" s="34"/>
      <c r="K42" s="34"/>
    </row>
    <row r="43" spans="1:11" x14ac:dyDescent="0.25">
      <c r="A43" s="34"/>
      <c r="B43" s="34"/>
      <c r="C43" s="34"/>
      <c r="D43" s="34"/>
      <c r="E43" s="34"/>
      <c r="F43" s="34"/>
      <c r="G43" s="34"/>
      <c r="H43" s="34"/>
      <c r="I43" s="34"/>
      <c r="J43" s="34"/>
      <c r="K43" s="34"/>
    </row>
    <row r="44" spans="1:11" x14ac:dyDescent="0.25">
      <c r="A44" s="34"/>
      <c r="B44" s="34"/>
      <c r="C44" s="34"/>
      <c r="D44" s="34"/>
      <c r="E44" s="34"/>
      <c r="F44" s="34"/>
      <c r="G44" s="34"/>
      <c r="H44" s="34"/>
      <c r="I44" s="34"/>
      <c r="J44" s="34"/>
      <c r="K44" s="34"/>
    </row>
    <row r="45" spans="1:11" x14ac:dyDescent="0.25">
      <c r="A45" s="34"/>
      <c r="B45" s="34"/>
      <c r="C45" s="34"/>
      <c r="D45" s="34"/>
      <c r="E45" s="34"/>
      <c r="F45" s="34"/>
      <c r="G45" s="34"/>
      <c r="H45" s="34"/>
      <c r="I45" s="34"/>
      <c r="J45" s="34"/>
      <c r="K45" s="34"/>
    </row>
    <row r="46" spans="1:11" x14ac:dyDescent="0.25">
      <c r="A46" s="34"/>
      <c r="B46" s="34"/>
      <c r="C46" s="34"/>
      <c r="D46" s="34"/>
      <c r="E46" s="34"/>
      <c r="F46" s="34"/>
      <c r="G46" s="34"/>
      <c r="H46" s="34"/>
      <c r="I46" s="34"/>
      <c r="J46" s="34"/>
      <c r="K46" s="34"/>
    </row>
    <row r="47" spans="1:11" x14ac:dyDescent="0.25">
      <c r="A47" s="34"/>
      <c r="B47" s="34"/>
      <c r="C47" s="34"/>
      <c r="D47" s="34"/>
      <c r="E47" s="34"/>
      <c r="F47" s="34"/>
      <c r="G47" s="34"/>
      <c r="H47" s="34"/>
      <c r="I47" s="34"/>
      <c r="J47" s="34"/>
      <c r="K47" s="34"/>
    </row>
    <row r="48" spans="1:11" x14ac:dyDescent="0.25">
      <c r="A48" s="34"/>
      <c r="B48" s="34"/>
      <c r="C48" s="34"/>
      <c r="D48" s="34"/>
      <c r="E48" s="34"/>
      <c r="F48" s="34"/>
      <c r="G48" s="34"/>
      <c r="H48" s="34"/>
      <c r="I48" s="34"/>
      <c r="J48" s="34"/>
      <c r="K48" s="34"/>
    </row>
    <row r="49" spans="1:11" x14ac:dyDescent="0.25">
      <c r="A49" s="34"/>
      <c r="B49" s="34"/>
      <c r="C49" s="34"/>
      <c r="D49" s="34"/>
      <c r="E49" s="34"/>
      <c r="F49" s="34"/>
      <c r="G49" s="34"/>
      <c r="H49" s="34"/>
      <c r="I49" s="34"/>
      <c r="J49" s="34"/>
      <c r="K49" s="34"/>
    </row>
  </sheetData>
  <mergeCells count="19">
    <mergeCell ref="A14:D14"/>
    <mergeCell ref="A15:D15"/>
    <mergeCell ref="A1:F1"/>
    <mergeCell ref="A30:K30"/>
    <mergeCell ref="A31:K31"/>
    <mergeCell ref="A34:K34"/>
    <mergeCell ref="A2:K2"/>
    <mergeCell ref="A24:K24"/>
    <mergeCell ref="A25:K25"/>
    <mergeCell ref="A26:K26"/>
    <mergeCell ref="A27:K27"/>
    <mergeCell ref="A28:K28"/>
    <mergeCell ref="A29:K29"/>
    <mergeCell ref="A18:K18"/>
    <mergeCell ref="A19:K19"/>
    <mergeCell ref="A20:K20"/>
    <mergeCell ref="A21:K21"/>
    <mergeCell ref="A22:K22"/>
    <mergeCell ref="A23:K23"/>
  </mergeCells>
  <pageMargins left="0.7" right="0.2" top="0.25" bottom="0.2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election sqref="A1:F1"/>
    </sheetView>
  </sheetViews>
  <sheetFormatPr defaultRowHeight="15" x14ac:dyDescent="0.25"/>
  <cols>
    <col min="1" max="1" width="6.7109375" customWidth="1"/>
    <col min="8" max="8" width="12.7109375" customWidth="1"/>
    <col min="9" max="9" width="14" customWidth="1"/>
  </cols>
  <sheetData>
    <row r="1" spans="1:9" ht="16.5" x14ac:dyDescent="0.25">
      <c r="A1" s="221" t="s">
        <v>223</v>
      </c>
      <c r="B1" s="221"/>
      <c r="C1" s="221"/>
      <c r="D1" s="221"/>
      <c r="E1" s="221"/>
      <c r="F1" s="221"/>
    </row>
    <row r="2" spans="1:9" ht="18.75" x14ac:dyDescent="0.3">
      <c r="A2" s="234" t="s">
        <v>222</v>
      </c>
      <c r="B2" s="234"/>
      <c r="C2" s="234"/>
      <c r="D2" s="234"/>
      <c r="E2" s="234"/>
      <c r="F2" s="234"/>
      <c r="G2" s="234"/>
      <c r="H2" s="234"/>
      <c r="I2" s="234"/>
    </row>
    <row r="3" spans="1:9" ht="47.25" x14ac:dyDescent="0.25">
      <c r="A3" s="50" t="s">
        <v>12</v>
      </c>
      <c r="B3" s="50" t="s">
        <v>8</v>
      </c>
      <c r="C3" s="53" t="s">
        <v>215</v>
      </c>
      <c r="D3" s="53" t="s">
        <v>216</v>
      </c>
      <c r="E3" s="53" t="s">
        <v>217</v>
      </c>
      <c r="F3" s="53" t="s">
        <v>218</v>
      </c>
      <c r="G3" s="53" t="s">
        <v>219</v>
      </c>
      <c r="H3" s="53" t="s">
        <v>220</v>
      </c>
      <c r="I3" s="53" t="s">
        <v>221</v>
      </c>
    </row>
    <row r="4" spans="1:9" ht="15.75" x14ac:dyDescent="0.25">
      <c r="A4" s="50">
        <v>1</v>
      </c>
      <c r="B4" s="21" t="s">
        <v>192</v>
      </c>
      <c r="C4" s="21"/>
      <c r="D4" s="21"/>
      <c r="E4" s="21"/>
      <c r="F4" s="20">
        <v>11</v>
      </c>
      <c r="G4" s="21"/>
      <c r="H4" s="21"/>
      <c r="I4" s="21"/>
    </row>
    <row r="5" spans="1:9" ht="15.75" x14ac:dyDescent="0.25">
      <c r="A5" s="50">
        <v>2</v>
      </c>
      <c r="B5" s="21" t="s">
        <v>193</v>
      </c>
      <c r="C5" s="21"/>
      <c r="D5" s="21"/>
      <c r="E5" s="21"/>
      <c r="F5" s="20">
        <v>18</v>
      </c>
      <c r="G5" s="21"/>
      <c r="H5" s="21"/>
      <c r="I5" s="21"/>
    </row>
    <row r="6" spans="1:9" ht="15.75" x14ac:dyDescent="0.25">
      <c r="A6" s="50">
        <v>3</v>
      </c>
      <c r="B6" s="21" t="s">
        <v>194</v>
      </c>
      <c r="C6" s="21"/>
      <c r="D6" s="21"/>
      <c r="E6" s="21"/>
      <c r="F6" s="20">
        <v>23</v>
      </c>
      <c r="G6" s="21"/>
      <c r="H6" s="21"/>
      <c r="I6" s="21"/>
    </row>
    <row r="7" spans="1:9" ht="15.75" x14ac:dyDescent="0.25">
      <c r="A7" s="50">
        <v>4</v>
      </c>
      <c r="B7" s="21" t="s">
        <v>195</v>
      </c>
      <c r="C7" s="21"/>
      <c r="D7" s="21"/>
      <c r="E7" s="21"/>
      <c r="F7" s="20">
        <v>25</v>
      </c>
      <c r="G7" s="21"/>
      <c r="H7" s="21"/>
      <c r="I7" s="21"/>
    </row>
    <row r="8" spans="1:9" ht="15.75" x14ac:dyDescent="0.25">
      <c r="A8" s="50">
        <v>5</v>
      </c>
      <c r="B8" s="21" t="s">
        <v>196</v>
      </c>
      <c r="C8" s="21"/>
      <c r="D8" s="21"/>
      <c r="E8" s="21"/>
      <c r="F8" s="20">
        <v>11</v>
      </c>
      <c r="G8" s="21"/>
      <c r="H8" s="21"/>
      <c r="I8" s="21"/>
    </row>
    <row r="9" spans="1:9" ht="15.75" x14ac:dyDescent="0.25">
      <c r="A9" s="50">
        <v>6</v>
      </c>
      <c r="B9" s="21" t="s">
        <v>196</v>
      </c>
      <c r="C9" s="21"/>
      <c r="D9" s="21"/>
      <c r="E9" s="21"/>
      <c r="F9" s="20">
        <v>16</v>
      </c>
      <c r="G9" s="21"/>
      <c r="H9" s="21"/>
      <c r="I9" s="21"/>
    </row>
    <row r="10" spans="1:9" ht="15.75" x14ac:dyDescent="0.25">
      <c r="A10" s="50">
        <v>7</v>
      </c>
      <c r="B10" s="21" t="s">
        <v>194</v>
      </c>
      <c r="C10" s="21"/>
      <c r="D10" s="21"/>
      <c r="E10" s="21"/>
      <c r="F10" s="20">
        <v>28</v>
      </c>
      <c r="G10" s="21"/>
      <c r="H10" s="21"/>
      <c r="I10" s="21"/>
    </row>
    <row r="11" spans="1:9" ht="15.75" x14ac:dyDescent="0.25">
      <c r="A11" s="50">
        <v>8</v>
      </c>
      <c r="B11" s="21" t="s">
        <v>193</v>
      </c>
      <c r="C11" s="21"/>
      <c r="D11" s="21"/>
      <c r="E11" s="21"/>
      <c r="F11" s="20">
        <v>15</v>
      </c>
      <c r="G11" s="21"/>
      <c r="H11" s="21"/>
      <c r="I11" s="21"/>
    </row>
    <row r="12" spans="1:9" ht="15.75" x14ac:dyDescent="0.25">
      <c r="A12" s="50">
        <v>9</v>
      </c>
      <c r="B12" s="21" t="s">
        <v>197</v>
      </c>
      <c r="C12" s="21"/>
      <c r="D12" s="21"/>
      <c r="E12" s="21"/>
      <c r="F12" s="20">
        <v>16</v>
      </c>
      <c r="G12" s="21"/>
      <c r="H12" s="21"/>
      <c r="I12" s="21"/>
    </row>
    <row r="13" spans="1:9" ht="15.75" x14ac:dyDescent="0.25">
      <c r="A13" s="50">
        <v>10</v>
      </c>
      <c r="B13" s="21" t="s">
        <v>198</v>
      </c>
      <c r="C13" s="21"/>
      <c r="D13" s="21"/>
      <c r="E13" s="21"/>
      <c r="F13" s="20">
        <v>9</v>
      </c>
      <c r="G13" s="21"/>
      <c r="H13" s="21"/>
      <c r="I13" s="21"/>
    </row>
    <row r="15" spans="1:9" ht="15.75" x14ac:dyDescent="0.25">
      <c r="A15" s="51" t="s">
        <v>213</v>
      </c>
    </row>
    <row r="16" spans="1:9" ht="15.75" x14ac:dyDescent="0.25">
      <c r="A16" s="52" t="s">
        <v>199</v>
      </c>
    </row>
    <row r="17" spans="1:10" ht="15.75" x14ac:dyDescent="0.25">
      <c r="A17" s="52" t="s">
        <v>200</v>
      </c>
    </row>
    <row r="18" spans="1:10" ht="15.75" x14ac:dyDescent="0.25">
      <c r="A18" s="52" t="s">
        <v>201</v>
      </c>
    </row>
    <row r="19" spans="1:10" ht="15.75" x14ac:dyDescent="0.25">
      <c r="A19" s="51" t="s">
        <v>202</v>
      </c>
    </row>
    <row r="20" spans="1:10" ht="15.75" x14ac:dyDescent="0.25">
      <c r="A20" s="25" t="s">
        <v>203</v>
      </c>
    </row>
    <row r="21" spans="1:10" ht="15.75" x14ac:dyDescent="0.25">
      <c r="A21" s="25" t="s">
        <v>204</v>
      </c>
    </row>
    <row r="22" spans="1:10" ht="15.75" x14ac:dyDescent="0.25">
      <c r="A22" s="33" t="s">
        <v>205</v>
      </c>
    </row>
    <row r="23" spans="1:10" ht="15.75" x14ac:dyDescent="0.25">
      <c r="A23" s="33" t="s">
        <v>206</v>
      </c>
    </row>
    <row r="24" spans="1:10" ht="15.75" x14ac:dyDescent="0.25">
      <c r="A24" s="33" t="s">
        <v>207</v>
      </c>
    </row>
    <row r="25" spans="1:10" ht="15.75" x14ac:dyDescent="0.25">
      <c r="A25" s="33" t="s">
        <v>208</v>
      </c>
    </row>
    <row r="26" spans="1:10" ht="15.75" x14ac:dyDescent="0.25">
      <c r="A26" s="25" t="s">
        <v>209</v>
      </c>
    </row>
    <row r="27" spans="1:10" ht="39" customHeight="1" x14ac:dyDescent="0.25">
      <c r="A27" s="232" t="s">
        <v>214</v>
      </c>
      <c r="B27" s="232"/>
      <c r="C27" s="232"/>
      <c r="D27" s="232"/>
      <c r="E27" s="232"/>
      <c r="F27" s="232"/>
      <c r="G27" s="232"/>
      <c r="H27" s="232"/>
      <c r="I27" s="232"/>
      <c r="J27" s="54"/>
    </row>
    <row r="28" spans="1:10" ht="15.75" x14ac:dyDescent="0.25">
      <c r="A28" s="25" t="s">
        <v>210</v>
      </c>
    </row>
    <row r="29" spans="1:10" ht="15.75" x14ac:dyDescent="0.25">
      <c r="A29" s="25" t="s">
        <v>211</v>
      </c>
    </row>
    <row r="30" spans="1:10" ht="15.75" x14ac:dyDescent="0.25">
      <c r="A30" s="25" t="s">
        <v>212</v>
      </c>
    </row>
    <row r="32" spans="1:10" x14ac:dyDescent="0.25">
      <c r="A32" s="44"/>
      <c r="B32" s="44"/>
      <c r="C32" s="44"/>
      <c r="D32" s="44"/>
      <c r="E32" s="44"/>
      <c r="F32" s="44"/>
      <c r="G32" s="44"/>
      <c r="H32" s="44"/>
      <c r="I32" s="44"/>
    </row>
    <row r="33" spans="1:9" x14ac:dyDescent="0.25">
      <c r="A33" s="44"/>
      <c r="B33" s="44"/>
      <c r="C33" s="44"/>
      <c r="D33" s="44"/>
      <c r="E33" s="44"/>
      <c r="F33" s="44"/>
      <c r="G33" s="44"/>
      <c r="H33" s="44"/>
      <c r="I33" s="44"/>
    </row>
    <row r="34" spans="1:9" x14ac:dyDescent="0.25">
      <c r="A34" s="44"/>
      <c r="B34" s="44"/>
      <c r="C34" s="44"/>
      <c r="D34" s="44"/>
      <c r="E34" s="44"/>
      <c r="F34" s="44"/>
      <c r="G34" s="44"/>
      <c r="H34" s="44"/>
      <c r="I34" s="44"/>
    </row>
    <row r="35" spans="1:9" x14ac:dyDescent="0.25">
      <c r="A35" s="44"/>
      <c r="B35" s="44"/>
      <c r="C35" s="44"/>
      <c r="D35" s="44"/>
      <c r="E35" s="44"/>
      <c r="F35" s="44"/>
      <c r="G35" s="44"/>
      <c r="H35" s="44"/>
      <c r="I35" s="44"/>
    </row>
    <row r="36" spans="1:9" x14ac:dyDescent="0.25">
      <c r="A36" s="44"/>
      <c r="B36" s="44"/>
      <c r="C36" s="44"/>
      <c r="D36" s="44"/>
      <c r="E36" s="44"/>
      <c r="F36" s="44"/>
      <c r="G36" s="44"/>
      <c r="H36" s="44"/>
      <c r="I36" s="44"/>
    </row>
    <row r="37" spans="1:9" x14ac:dyDescent="0.25">
      <c r="A37" s="44"/>
      <c r="B37" s="44"/>
      <c r="C37" s="44"/>
      <c r="D37" s="44"/>
      <c r="E37" s="44"/>
      <c r="F37" s="44"/>
      <c r="G37" s="44"/>
      <c r="H37" s="44"/>
      <c r="I37" s="44"/>
    </row>
    <row r="38" spans="1:9" x14ac:dyDescent="0.25">
      <c r="A38" s="44"/>
      <c r="B38" s="44"/>
      <c r="C38" s="44"/>
      <c r="D38" s="44"/>
      <c r="E38" s="44"/>
      <c r="F38" s="44"/>
      <c r="G38" s="44"/>
      <c r="H38" s="44"/>
      <c r="I38" s="44"/>
    </row>
    <row r="39" spans="1:9" x14ac:dyDescent="0.25">
      <c r="A39" s="44"/>
      <c r="B39" s="44"/>
      <c r="C39" s="44"/>
      <c r="D39" s="44"/>
      <c r="E39" s="44"/>
      <c r="F39" s="44"/>
      <c r="G39" s="44"/>
      <c r="H39" s="44"/>
      <c r="I39" s="44"/>
    </row>
    <row r="40" spans="1:9" x14ac:dyDescent="0.25">
      <c r="A40" s="44"/>
      <c r="B40" s="44"/>
      <c r="C40" s="44"/>
      <c r="D40" s="44"/>
      <c r="E40" s="44"/>
      <c r="F40" s="44"/>
      <c r="G40" s="44"/>
      <c r="H40" s="44"/>
      <c r="I40" s="44"/>
    </row>
    <row r="41" spans="1:9" x14ac:dyDescent="0.25">
      <c r="A41" s="44"/>
      <c r="B41" s="44"/>
      <c r="C41" s="44"/>
      <c r="D41" s="44"/>
      <c r="E41" s="44"/>
      <c r="F41" s="44"/>
      <c r="G41" s="44"/>
      <c r="H41" s="44"/>
      <c r="I41" s="44"/>
    </row>
    <row r="42" spans="1:9" x14ac:dyDescent="0.25">
      <c r="A42" s="44"/>
      <c r="B42" s="44"/>
      <c r="C42" s="44"/>
      <c r="D42" s="44"/>
      <c r="E42" s="44"/>
      <c r="F42" s="44"/>
      <c r="G42" s="44"/>
      <c r="H42" s="44"/>
      <c r="I42" s="44"/>
    </row>
    <row r="43" spans="1:9" x14ac:dyDescent="0.25">
      <c r="A43" s="44"/>
      <c r="B43" s="44"/>
      <c r="C43" s="44"/>
      <c r="D43" s="44"/>
      <c r="E43" s="44"/>
      <c r="F43" s="44"/>
      <c r="G43" s="44"/>
      <c r="H43" s="44"/>
      <c r="I43" s="44"/>
    </row>
    <row r="44" spans="1:9" x14ac:dyDescent="0.25">
      <c r="A44" s="44"/>
      <c r="B44" s="44"/>
      <c r="C44" s="44"/>
      <c r="D44" s="44"/>
      <c r="E44" s="44"/>
      <c r="F44" s="44"/>
      <c r="G44" s="44"/>
      <c r="H44" s="44"/>
      <c r="I44" s="44"/>
    </row>
    <row r="45" spans="1:9" x14ac:dyDescent="0.25">
      <c r="A45" s="44"/>
      <c r="B45" s="44"/>
      <c r="C45" s="44"/>
      <c r="D45" s="44"/>
      <c r="E45" s="44"/>
      <c r="F45" s="44"/>
      <c r="G45" s="44"/>
      <c r="H45" s="44"/>
      <c r="I45" s="44"/>
    </row>
    <row r="46" spans="1:9" x14ac:dyDescent="0.25">
      <c r="A46" s="44"/>
      <c r="B46" s="44"/>
      <c r="C46" s="44"/>
      <c r="D46" s="44"/>
      <c r="E46" s="44"/>
      <c r="F46" s="44"/>
      <c r="G46" s="44"/>
      <c r="H46" s="44"/>
      <c r="I46" s="44"/>
    </row>
    <row r="47" spans="1:9" x14ac:dyDescent="0.25">
      <c r="A47" s="44"/>
      <c r="B47" s="44"/>
      <c r="C47" s="44"/>
      <c r="D47" s="44"/>
      <c r="E47" s="44"/>
      <c r="F47" s="44"/>
      <c r="G47" s="44"/>
      <c r="H47" s="44"/>
      <c r="I47" s="44"/>
    </row>
    <row r="48" spans="1:9" x14ac:dyDescent="0.25">
      <c r="A48" s="44"/>
      <c r="B48" s="44"/>
      <c r="C48" s="44"/>
      <c r="D48" s="44"/>
      <c r="E48" s="44"/>
      <c r="F48" s="44"/>
      <c r="G48" s="44"/>
      <c r="H48" s="44"/>
      <c r="I48" s="44"/>
    </row>
    <row r="49" spans="1:9" x14ac:dyDescent="0.25">
      <c r="A49" s="44"/>
      <c r="B49" s="44"/>
      <c r="C49" s="44"/>
      <c r="D49" s="44"/>
      <c r="E49" s="44"/>
      <c r="F49" s="44"/>
      <c r="G49" s="44"/>
      <c r="H49" s="44"/>
      <c r="I49" s="44"/>
    </row>
  </sheetData>
  <mergeCells count="3">
    <mergeCell ref="A2:I2"/>
    <mergeCell ref="A1:F1"/>
    <mergeCell ref="A27:I27"/>
  </mergeCells>
  <pageMargins left="0.7" right="0.2" top="0.25" bottom="0.2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sqref="A1:F1"/>
    </sheetView>
  </sheetViews>
  <sheetFormatPr defaultRowHeight="15" x14ac:dyDescent="0.25"/>
  <cols>
    <col min="1" max="1" width="5.5703125" customWidth="1"/>
    <col min="3" max="3" width="14.7109375" customWidth="1"/>
    <col min="5" max="5" width="12.28515625" customWidth="1"/>
    <col min="6" max="6" width="14.42578125" customWidth="1"/>
  </cols>
  <sheetData>
    <row r="1" spans="1:6" ht="16.5" x14ac:dyDescent="0.25">
      <c r="A1" s="221" t="s">
        <v>257</v>
      </c>
      <c r="B1" s="221"/>
      <c r="C1" s="221"/>
      <c r="D1" s="221"/>
      <c r="E1" s="221"/>
      <c r="F1" s="221"/>
    </row>
    <row r="2" spans="1:6" ht="20.25" x14ac:dyDescent="0.3">
      <c r="A2" s="235" t="s">
        <v>248</v>
      </c>
      <c r="B2" s="235"/>
      <c r="C2" s="235"/>
      <c r="D2" s="235"/>
      <c r="E2" s="235"/>
      <c r="F2" s="235"/>
    </row>
    <row r="3" spans="1:6" ht="47.25" x14ac:dyDescent="0.25">
      <c r="A3" s="30" t="s">
        <v>12</v>
      </c>
      <c r="B3" s="29" t="s">
        <v>234</v>
      </c>
      <c r="C3" s="30" t="s">
        <v>224</v>
      </c>
      <c r="D3" s="29" t="s">
        <v>252</v>
      </c>
      <c r="E3" s="29" t="s">
        <v>253</v>
      </c>
      <c r="F3" s="29" t="s">
        <v>254</v>
      </c>
    </row>
    <row r="4" spans="1:6" ht="18.75" x14ac:dyDescent="0.25">
      <c r="A4" s="55">
        <v>1</v>
      </c>
      <c r="B4" s="55" t="s">
        <v>225</v>
      </c>
      <c r="C4" s="55"/>
      <c r="D4" s="56">
        <v>120</v>
      </c>
      <c r="E4" s="21"/>
      <c r="F4" s="21"/>
    </row>
    <row r="5" spans="1:6" ht="18.75" x14ac:dyDescent="0.25">
      <c r="A5" s="55">
        <v>2</v>
      </c>
      <c r="B5" s="55" t="s">
        <v>226</v>
      </c>
      <c r="C5" s="55"/>
      <c r="D5" s="56">
        <v>79</v>
      </c>
      <c r="E5" s="21"/>
      <c r="F5" s="21"/>
    </row>
    <row r="6" spans="1:6" ht="18.75" x14ac:dyDescent="0.25">
      <c r="A6" s="55">
        <v>3</v>
      </c>
      <c r="B6" s="55" t="s">
        <v>227</v>
      </c>
      <c r="C6" s="55"/>
      <c r="D6" s="56">
        <v>32</v>
      </c>
      <c r="E6" s="21"/>
      <c r="F6" s="21"/>
    </row>
    <row r="7" spans="1:6" ht="18.75" x14ac:dyDescent="0.25">
      <c r="A7" s="55">
        <v>4</v>
      </c>
      <c r="B7" s="55" t="s">
        <v>228</v>
      </c>
      <c r="C7" s="55"/>
      <c r="D7" s="56">
        <v>36</v>
      </c>
      <c r="E7" s="21"/>
      <c r="F7" s="21"/>
    </row>
    <row r="8" spans="1:6" ht="18.75" x14ac:dyDescent="0.25">
      <c r="A8" s="55">
        <v>5</v>
      </c>
      <c r="B8" s="55" t="s">
        <v>229</v>
      </c>
      <c r="C8" s="55"/>
      <c r="D8" s="56">
        <v>12</v>
      </c>
      <c r="E8" s="21"/>
      <c r="F8" s="21"/>
    </row>
    <row r="9" spans="1:6" ht="18.75" x14ac:dyDescent="0.25">
      <c r="A9" s="55">
        <v>6</v>
      </c>
      <c r="B9" s="55" t="s">
        <v>230</v>
      </c>
      <c r="C9" s="55"/>
      <c r="D9" s="56">
        <v>30</v>
      </c>
      <c r="E9" s="21"/>
      <c r="F9" s="21"/>
    </row>
    <row r="10" spans="1:6" ht="18.75" x14ac:dyDescent="0.25">
      <c r="A10" s="55">
        <v>7</v>
      </c>
      <c r="B10" s="55" t="s">
        <v>227</v>
      </c>
      <c r="C10" s="55"/>
      <c r="D10" s="56">
        <v>20</v>
      </c>
      <c r="E10" s="21"/>
      <c r="F10" s="21"/>
    </row>
    <row r="11" spans="1:6" ht="18.75" x14ac:dyDescent="0.25">
      <c r="A11" s="55">
        <v>8</v>
      </c>
      <c r="B11" s="55" t="s">
        <v>231</v>
      </c>
      <c r="C11" s="55"/>
      <c r="D11" s="56">
        <v>15</v>
      </c>
      <c r="E11" s="21"/>
      <c r="F11" s="21"/>
    </row>
    <row r="12" spans="1:6" ht="18.75" x14ac:dyDescent="0.25">
      <c r="A12" s="55">
        <v>9</v>
      </c>
      <c r="B12" s="55" t="s">
        <v>232</v>
      </c>
      <c r="C12" s="55"/>
      <c r="D12" s="56">
        <v>40</v>
      </c>
      <c r="E12" s="21"/>
      <c r="F12" s="21"/>
    </row>
    <row r="13" spans="1:6" ht="18.75" x14ac:dyDescent="0.25">
      <c r="A13" s="55">
        <v>10</v>
      </c>
      <c r="B13" s="55" t="s">
        <v>225</v>
      </c>
      <c r="C13" s="55"/>
      <c r="D13" s="56">
        <v>60</v>
      </c>
      <c r="E13" s="21"/>
      <c r="F13" s="21"/>
    </row>
    <row r="14" spans="1:6" ht="18.75" x14ac:dyDescent="0.25">
      <c r="A14" s="55">
        <v>11</v>
      </c>
      <c r="B14" s="55" t="s">
        <v>233</v>
      </c>
      <c r="C14" s="55"/>
      <c r="D14" s="56">
        <v>40</v>
      </c>
      <c r="E14" s="21"/>
      <c r="F14" s="21"/>
    </row>
    <row r="15" spans="1:6" ht="18.75" x14ac:dyDescent="0.25">
      <c r="A15" s="55">
        <v>12</v>
      </c>
      <c r="B15" s="55" t="s">
        <v>226</v>
      </c>
      <c r="C15" s="55"/>
      <c r="D15" s="56">
        <v>50</v>
      </c>
      <c r="E15" s="21"/>
      <c r="F15" s="21"/>
    </row>
    <row r="16" spans="1:6" ht="18.75" x14ac:dyDescent="0.25">
      <c r="A16" s="55">
        <v>13</v>
      </c>
      <c r="B16" s="55" t="s">
        <v>227</v>
      </c>
      <c r="C16" s="55"/>
      <c r="D16" s="56">
        <v>10</v>
      </c>
      <c r="E16" s="21"/>
      <c r="F16" s="21"/>
    </row>
    <row r="18" spans="1:9" ht="36.75" customHeight="1" x14ac:dyDescent="0.25">
      <c r="B18" s="62" t="s">
        <v>235</v>
      </c>
      <c r="C18" s="62" t="s">
        <v>256</v>
      </c>
      <c r="D18" s="62" t="s">
        <v>236</v>
      </c>
      <c r="E18" s="57" t="s">
        <v>249</v>
      </c>
    </row>
    <row r="19" spans="1:9" ht="18.75" x14ac:dyDescent="0.25">
      <c r="B19" s="63" t="s">
        <v>225</v>
      </c>
      <c r="C19" s="63" t="s">
        <v>237</v>
      </c>
      <c r="D19" s="64">
        <v>10000</v>
      </c>
      <c r="E19" s="59" t="s">
        <v>255</v>
      </c>
    </row>
    <row r="20" spans="1:9" ht="18.75" x14ac:dyDescent="0.25">
      <c r="B20" s="63" t="s">
        <v>232</v>
      </c>
      <c r="C20" s="63" t="s">
        <v>238</v>
      </c>
      <c r="D20" s="64">
        <v>30000</v>
      </c>
      <c r="E20" s="60" t="s">
        <v>250</v>
      </c>
    </row>
    <row r="21" spans="1:9" ht="18.75" x14ac:dyDescent="0.3">
      <c r="B21" s="63" t="s">
        <v>226</v>
      </c>
      <c r="C21" s="63" t="s">
        <v>239</v>
      </c>
      <c r="D21" s="64">
        <v>15000</v>
      </c>
      <c r="E21" s="61" t="s">
        <v>251</v>
      </c>
    </row>
    <row r="22" spans="1:9" ht="18.75" x14ac:dyDescent="0.25">
      <c r="B22" s="63" t="s">
        <v>230</v>
      </c>
      <c r="C22" s="63" t="s">
        <v>240</v>
      </c>
      <c r="D22" s="64">
        <v>12000</v>
      </c>
    </row>
    <row r="23" spans="1:9" ht="18.75" x14ac:dyDescent="0.25">
      <c r="B23" s="63" t="s">
        <v>233</v>
      </c>
      <c r="C23" s="63" t="s">
        <v>241</v>
      </c>
      <c r="D23" s="64">
        <v>20000</v>
      </c>
    </row>
    <row r="24" spans="1:9" ht="18.75" x14ac:dyDescent="0.25">
      <c r="B24" s="63" t="s">
        <v>228</v>
      </c>
      <c r="C24" s="63" t="s">
        <v>242</v>
      </c>
      <c r="D24" s="64">
        <v>35000</v>
      </c>
    </row>
    <row r="25" spans="1:9" ht="18.75" x14ac:dyDescent="0.25">
      <c r="B25" s="63" t="s">
        <v>243</v>
      </c>
      <c r="C25" s="63" t="s">
        <v>244</v>
      </c>
      <c r="D25" s="64">
        <v>12000</v>
      </c>
    </row>
    <row r="26" spans="1:9" ht="18.75" x14ac:dyDescent="0.25">
      <c r="B26" s="63" t="s">
        <v>231</v>
      </c>
      <c r="C26" s="63" t="s">
        <v>245</v>
      </c>
      <c r="D26" s="64">
        <v>50000</v>
      </c>
    </row>
    <row r="27" spans="1:9" ht="18.75" x14ac:dyDescent="0.25">
      <c r="B27" s="63" t="s">
        <v>229</v>
      </c>
      <c r="C27" s="63" t="s">
        <v>246</v>
      </c>
      <c r="D27" s="64">
        <v>40000</v>
      </c>
    </row>
    <row r="28" spans="1:9" ht="18.75" x14ac:dyDescent="0.25">
      <c r="B28" s="63" t="s">
        <v>227</v>
      </c>
      <c r="C28" s="63" t="s">
        <v>247</v>
      </c>
      <c r="D28" s="64">
        <v>20000</v>
      </c>
    </row>
    <row r="30" spans="1:9" x14ac:dyDescent="0.25">
      <c r="A30" s="44"/>
      <c r="B30" s="44"/>
      <c r="C30" s="44"/>
      <c r="D30" s="44"/>
      <c r="E30" s="44"/>
      <c r="F30" s="44"/>
      <c r="G30" s="44"/>
      <c r="H30" s="44"/>
      <c r="I30" s="44"/>
    </row>
    <row r="31" spans="1:9" ht="15.75" x14ac:dyDescent="0.25">
      <c r="A31" s="44"/>
      <c r="B31" s="44"/>
      <c r="C31" s="44"/>
      <c r="D31" s="44"/>
      <c r="E31" s="65"/>
      <c r="F31" s="44"/>
      <c r="G31" s="44"/>
      <c r="H31" s="44"/>
      <c r="I31" s="44"/>
    </row>
    <row r="32" spans="1:9" ht="16.5" x14ac:dyDescent="0.25">
      <c r="A32" s="44"/>
      <c r="B32" s="44"/>
      <c r="C32" s="44"/>
      <c r="D32" s="44"/>
      <c r="E32" s="66"/>
      <c r="F32" s="44"/>
      <c r="G32" s="44"/>
      <c r="H32" s="44"/>
      <c r="I32" s="44"/>
    </row>
    <row r="33" spans="1:9" ht="16.5" x14ac:dyDescent="0.25">
      <c r="A33" s="44"/>
      <c r="B33" s="44"/>
      <c r="C33" s="44"/>
      <c r="D33" s="44"/>
      <c r="E33" s="67"/>
      <c r="F33" s="44"/>
      <c r="G33" s="44"/>
      <c r="H33" s="44"/>
      <c r="I33" s="44"/>
    </row>
    <row r="34" spans="1:9" ht="18" x14ac:dyDescent="0.3">
      <c r="A34" s="44"/>
      <c r="B34" s="44"/>
      <c r="C34" s="44"/>
      <c r="D34" s="44"/>
      <c r="E34" s="68"/>
      <c r="F34" s="44"/>
      <c r="G34" s="44"/>
      <c r="H34" s="44"/>
      <c r="I34" s="44"/>
    </row>
    <row r="35" spans="1:9" x14ac:dyDescent="0.25">
      <c r="A35" s="44"/>
      <c r="B35" s="44"/>
      <c r="C35" s="44"/>
      <c r="D35" s="44"/>
      <c r="E35" s="44"/>
      <c r="F35" s="44"/>
      <c r="G35" s="44"/>
      <c r="H35" s="44"/>
      <c r="I35" s="44"/>
    </row>
    <row r="36" spans="1:9" x14ac:dyDescent="0.25">
      <c r="A36" s="44"/>
      <c r="B36" s="44"/>
      <c r="C36" s="44"/>
      <c r="D36" s="44"/>
      <c r="E36" s="44"/>
      <c r="F36" s="44"/>
      <c r="G36" s="44"/>
      <c r="H36" s="44"/>
      <c r="I36" s="44"/>
    </row>
    <row r="37" spans="1:9" x14ac:dyDescent="0.25">
      <c r="A37" s="44"/>
      <c r="B37" s="44"/>
      <c r="C37" s="44"/>
      <c r="D37" s="44"/>
      <c r="E37" s="44"/>
      <c r="F37" s="44"/>
      <c r="G37" s="44"/>
      <c r="H37" s="44"/>
      <c r="I37" s="44"/>
    </row>
    <row r="38" spans="1:9" x14ac:dyDescent="0.25">
      <c r="A38" s="44"/>
      <c r="B38" s="44"/>
      <c r="C38" s="44"/>
      <c r="D38" s="44"/>
      <c r="E38" s="44"/>
      <c r="F38" s="44"/>
      <c r="G38" s="44"/>
      <c r="H38" s="44"/>
      <c r="I38" s="44"/>
    </row>
    <row r="39" spans="1:9" x14ac:dyDescent="0.25">
      <c r="A39" s="44"/>
      <c r="B39" s="44"/>
      <c r="C39" s="44"/>
      <c r="D39" s="44"/>
      <c r="E39" s="44"/>
      <c r="F39" s="44"/>
      <c r="G39" s="44"/>
      <c r="H39" s="44"/>
      <c r="I39" s="44"/>
    </row>
    <row r="40" spans="1:9" x14ac:dyDescent="0.25">
      <c r="A40" s="44"/>
      <c r="B40" s="44"/>
      <c r="C40" s="44"/>
      <c r="D40" s="44"/>
      <c r="E40" s="44"/>
      <c r="F40" s="44"/>
      <c r="G40" s="44"/>
      <c r="H40" s="44"/>
      <c r="I40" s="44"/>
    </row>
    <row r="41" spans="1:9" x14ac:dyDescent="0.25">
      <c r="A41" s="44"/>
      <c r="B41" s="44"/>
      <c r="C41" s="44"/>
      <c r="D41" s="44"/>
      <c r="E41" s="44"/>
      <c r="F41" s="44"/>
      <c r="G41" s="44"/>
      <c r="H41" s="44"/>
      <c r="I41" s="44"/>
    </row>
    <row r="42" spans="1:9" x14ac:dyDescent="0.25">
      <c r="A42" s="44"/>
      <c r="B42" s="44"/>
      <c r="C42" s="44"/>
      <c r="D42" s="44"/>
      <c r="E42" s="44"/>
      <c r="F42" s="44"/>
      <c r="G42" s="44"/>
      <c r="H42" s="44"/>
      <c r="I42" s="44"/>
    </row>
    <row r="43" spans="1:9" x14ac:dyDescent="0.25">
      <c r="A43" s="44"/>
      <c r="B43" s="44"/>
      <c r="C43" s="44"/>
      <c r="D43" s="44"/>
      <c r="E43" s="44"/>
      <c r="F43" s="44"/>
      <c r="G43" s="44"/>
      <c r="H43" s="44"/>
      <c r="I43" s="44"/>
    </row>
    <row r="44" spans="1:9" x14ac:dyDescent="0.25">
      <c r="A44" s="44"/>
      <c r="B44" s="44"/>
      <c r="C44" s="44"/>
      <c r="D44" s="44"/>
      <c r="E44" s="44"/>
      <c r="F44" s="44"/>
      <c r="G44" s="44"/>
      <c r="H44" s="44"/>
      <c r="I44" s="44"/>
    </row>
  </sheetData>
  <mergeCells count="2">
    <mergeCell ref="A1:F1"/>
    <mergeCell ref="A2:F2"/>
  </mergeCells>
  <pageMargins left="0.7" right="0.2" top="0.25" bottom="0.2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zoomScaleNormal="100" workbookViewId="0">
      <selection activeCell="D4" sqref="D4:D9"/>
    </sheetView>
  </sheetViews>
  <sheetFormatPr defaultRowHeight="15" x14ac:dyDescent="0.25"/>
  <cols>
    <col min="1" max="1" width="5.140625" customWidth="1"/>
    <col min="3" max="3" width="12.140625" customWidth="1"/>
    <col min="4" max="4" width="19.28515625" customWidth="1"/>
    <col min="5" max="5" width="7.7109375" customWidth="1"/>
    <col min="8" max="8" width="10.42578125" customWidth="1"/>
  </cols>
  <sheetData>
    <row r="1" spans="1:9" ht="16.5" x14ac:dyDescent="0.25">
      <c r="A1" s="221" t="s">
        <v>284</v>
      </c>
      <c r="B1" s="221"/>
      <c r="C1" s="221"/>
      <c r="D1" s="221"/>
      <c r="E1" s="221"/>
      <c r="F1" s="221"/>
    </row>
    <row r="2" spans="1:9" ht="18.75" x14ac:dyDescent="0.3">
      <c r="A2" s="234" t="s">
        <v>283</v>
      </c>
      <c r="B2" s="234"/>
      <c r="C2" s="234"/>
      <c r="D2" s="234"/>
      <c r="E2" s="234"/>
      <c r="F2" s="234"/>
      <c r="G2" s="234"/>
      <c r="H2" s="234"/>
      <c r="I2" s="234"/>
    </row>
    <row r="3" spans="1:9" ht="37.5" customHeight="1" x14ac:dyDescent="0.25">
      <c r="A3" s="30" t="s">
        <v>93</v>
      </c>
      <c r="B3" s="29" t="s">
        <v>276</v>
      </c>
      <c r="C3" s="29" t="s">
        <v>277</v>
      </c>
      <c r="D3" s="29" t="s">
        <v>278</v>
      </c>
      <c r="E3" s="29" t="s">
        <v>279</v>
      </c>
      <c r="F3" s="29" t="s">
        <v>280</v>
      </c>
      <c r="G3" s="29" t="s">
        <v>281</v>
      </c>
      <c r="H3" s="29" t="s">
        <v>282</v>
      </c>
      <c r="I3" s="29" t="s">
        <v>258</v>
      </c>
    </row>
    <row r="4" spans="1:9" ht="15.75" x14ac:dyDescent="0.25">
      <c r="A4" s="50">
        <v>1</v>
      </c>
      <c r="B4" s="50" t="s">
        <v>259</v>
      </c>
      <c r="C4" s="69">
        <v>38675</v>
      </c>
      <c r="D4" s="50"/>
      <c r="E4" s="50">
        <v>47</v>
      </c>
      <c r="F4" s="50"/>
      <c r="G4" s="50"/>
      <c r="H4" s="50"/>
      <c r="I4" s="50"/>
    </row>
    <row r="5" spans="1:9" ht="15.75" x14ac:dyDescent="0.25">
      <c r="A5" s="50">
        <v>2</v>
      </c>
      <c r="B5" s="50" t="s">
        <v>260</v>
      </c>
      <c r="C5" s="69">
        <v>38658</v>
      </c>
      <c r="D5" s="50"/>
      <c r="E5" s="50">
        <v>50</v>
      </c>
      <c r="F5" s="50"/>
      <c r="G5" s="50"/>
      <c r="H5" s="50"/>
      <c r="I5" s="50"/>
    </row>
    <row r="6" spans="1:9" ht="15.75" x14ac:dyDescent="0.25">
      <c r="A6" s="50">
        <v>3</v>
      </c>
      <c r="B6" s="50" t="s">
        <v>259</v>
      </c>
      <c r="C6" s="69">
        <v>38677</v>
      </c>
      <c r="D6" s="50"/>
      <c r="E6" s="50">
        <v>80</v>
      </c>
      <c r="F6" s="50"/>
      <c r="G6" s="50"/>
      <c r="H6" s="50"/>
      <c r="I6" s="50"/>
    </row>
    <row r="7" spans="1:9" ht="15.75" x14ac:dyDescent="0.25">
      <c r="A7" s="50">
        <v>4</v>
      </c>
      <c r="B7" s="50" t="s">
        <v>261</v>
      </c>
      <c r="C7" s="69">
        <v>38678</v>
      </c>
      <c r="D7" s="50"/>
      <c r="E7" s="50">
        <v>90</v>
      </c>
      <c r="F7" s="50"/>
      <c r="G7" s="50"/>
      <c r="H7" s="50"/>
      <c r="I7" s="50"/>
    </row>
    <row r="8" spans="1:9" ht="15.75" x14ac:dyDescent="0.25">
      <c r="A8" s="50">
        <v>5</v>
      </c>
      <c r="B8" s="50" t="s">
        <v>262</v>
      </c>
      <c r="C8" s="69">
        <v>38660</v>
      </c>
      <c r="D8" s="50"/>
      <c r="E8" s="50">
        <v>100</v>
      </c>
      <c r="F8" s="50"/>
      <c r="G8" s="50"/>
      <c r="H8" s="50"/>
      <c r="I8" s="50"/>
    </row>
    <row r="9" spans="1:9" ht="15.75" x14ac:dyDescent="0.25">
      <c r="A9" s="50">
        <v>6</v>
      </c>
      <c r="B9" s="50" t="s">
        <v>263</v>
      </c>
      <c r="C9" s="69">
        <v>38678</v>
      </c>
      <c r="D9" s="50"/>
      <c r="E9" s="50">
        <v>100</v>
      </c>
      <c r="F9" s="50"/>
      <c r="G9" s="50"/>
      <c r="H9" s="50"/>
      <c r="I9" s="50"/>
    </row>
    <row r="11" spans="1:9" ht="15.75" x14ac:dyDescent="0.25">
      <c r="B11" s="30" t="s">
        <v>264</v>
      </c>
      <c r="C11" s="30" t="s">
        <v>265</v>
      </c>
      <c r="D11" s="30" t="s">
        <v>236</v>
      </c>
      <c r="E11" s="30" t="s">
        <v>266</v>
      </c>
    </row>
    <row r="12" spans="1:9" ht="15.75" x14ac:dyDescent="0.25">
      <c r="B12" s="50" t="s">
        <v>231</v>
      </c>
      <c r="C12" s="21" t="s">
        <v>267</v>
      </c>
      <c r="D12" s="20">
        <v>25000</v>
      </c>
      <c r="E12" s="50"/>
    </row>
    <row r="13" spans="1:9" ht="15.75" x14ac:dyDescent="0.25">
      <c r="B13" s="50" t="s">
        <v>227</v>
      </c>
      <c r="C13" s="21" t="s">
        <v>247</v>
      </c>
      <c r="D13" s="20">
        <v>10000</v>
      </c>
      <c r="E13" s="50" t="s">
        <v>268</v>
      </c>
    </row>
    <row r="14" spans="1:9" ht="15.75" x14ac:dyDescent="0.25">
      <c r="B14" s="50" t="s">
        <v>243</v>
      </c>
      <c r="C14" s="21" t="s">
        <v>269</v>
      </c>
      <c r="D14" s="20">
        <v>4500</v>
      </c>
      <c r="E14" s="50"/>
    </row>
    <row r="15" spans="1:9" ht="15.75" x14ac:dyDescent="0.25">
      <c r="B15" s="50" t="s">
        <v>229</v>
      </c>
      <c r="C15" s="21" t="s">
        <v>246</v>
      </c>
      <c r="D15" s="20">
        <v>150000</v>
      </c>
      <c r="E15" s="50" t="s">
        <v>268</v>
      </c>
    </row>
    <row r="16" spans="1:9" ht="15.75" x14ac:dyDescent="0.25">
      <c r="B16" s="50" t="s">
        <v>225</v>
      </c>
      <c r="C16" s="21" t="s">
        <v>270</v>
      </c>
      <c r="D16" s="20">
        <v>20000</v>
      </c>
      <c r="E16" s="50"/>
    </row>
    <row r="18" spans="1:9" ht="16.5" x14ac:dyDescent="0.25">
      <c r="A18" s="70" t="s">
        <v>47</v>
      </c>
    </row>
    <row r="19" spans="1:9" ht="16.5" x14ac:dyDescent="0.25">
      <c r="A19" s="71" t="s">
        <v>271</v>
      </c>
    </row>
    <row r="20" spans="1:9" ht="16.5" x14ac:dyDescent="0.25">
      <c r="A20" s="71" t="s">
        <v>272</v>
      </c>
    </row>
    <row r="21" spans="1:9" ht="32.25" customHeight="1" x14ac:dyDescent="0.25">
      <c r="A21" s="225" t="s">
        <v>285</v>
      </c>
      <c r="B21" s="226"/>
      <c r="C21" s="226"/>
      <c r="D21" s="226"/>
      <c r="E21" s="226"/>
      <c r="F21" s="226"/>
      <c r="G21" s="226"/>
      <c r="H21" s="226"/>
      <c r="I21" s="226"/>
    </row>
    <row r="22" spans="1:9" ht="33" customHeight="1" x14ac:dyDescent="0.25">
      <c r="A22" s="236" t="s">
        <v>286</v>
      </c>
      <c r="B22" s="237"/>
      <c r="C22" s="237"/>
      <c r="D22" s="237"/>
      <c r="E22" s="237"/>
      <c r="F22" s="237"/>
      <c r="G22" s="237"/>
      <c r="H22" s="237"/>
      <c r="I22" s="237"/>
    </row>
    <row r="23" spans="1:9" ht="16.5" x14ac:dyDescent="0.25">
      <c r="A23" s="226" t="s">
        <v>273</v>
      </c>
      <c r="B23" s="226"/>
      <c r="C23" s="226"/>
      <c r="D23" s="226"/>
      <c r="E23" s="226"/>
      <c r="F23" s="226"/>
      <c r="G23" s="226"/>
      <c r="H23" s="226"/>
      <c r="I23" s="226"/>
    </row>
    <row r="24" spans="1:9" ht="16.5" x14ac:dyDescent="0.25">
      <c r="A24" s="71" t="s">
        <v>274</v>
      </c>
    </row>
    <row r="25" spans="1:9" ht="16.5" x14ac:dyDescent="0.25">
      <c r="A25" s="17" t="s">
        <v>275</v>
      </c>
    </row>
    <row r="27" spans="1:9" x14ac:dyDescent="0.25">
      <c r="A27" s="44"/>
      <c r="B27" s="44"/>
      <c r="C27" s="44"/>
      <c r="D27" s="44"/>
      <c r="E27" s="44"/>
      <c r="F27" s="44"/>
      <c r="G27" s="44"/>
      <c r="H27" s="44"/>
      <c r="I27" s="44"/>
    </row>
    <row r="28" spans="1:9" x14ac:dyDescent="0.25">
      <c r="A28" s="44"/>
      <c r="B28" s="44"/>
      <c r="C28" s="44"/>
      <c r="D28" s="44"/>
      <c r="E28" s="44"/>
      <c r="F28" s="44"/>
      <c r="G28" s="44"/>
      <c r="H28" s="44"/>
      <c r="I28" s="44"/>
    </row>
    <row r="29" spans="1:9" x14ac:dyDescent="0.25">
      <c r="A29" s="44"/>
      <c r="B29" s="44"/>
      <c r="C29" s="44"/>
      <c r="D29" s="44"/>
      <c r="E29" s="44"/>
      <c r="F29" s="44"/>
      <c r="G29" s="44"/>
      <c r="H29" s="44"/>
      <c r="I29" s="44"/>
    </row>
    <row r="30" spans="1:9" x14ac:dyDescent="0.25">
      <c r="A30" s="44"/>
      <c r="B30" s="44"/>
      <c r="C30" s="44"/>
      <c r="D30" s="44"/>
      <c r="E30" s="44"/>
      <c r="F30" s="44"/>
      <c r="G30" s="44"/>
      <c r="H30" s="44"/>
      <c r="I30" s="44"/>
    </row>
    <row r="31" spans="1:9" x14ac:dyDescent="0.25">
      <c r="A31" s="44"/>
      <c r="B31" s="44"/>
      <c r="C31" s="44"/>
      <c r="D31" s="44"/>
      <c r="E31" s="44"/>
      <c r="F31" s="44"/>
      <c r="G31" s="44"/>
      <c r="H31" s="44"/>
      <c r="I31" s="44"/>
    </row>
    <row r="32" spans="1:9" x14ac:dyDescent="0.25">
      <c r="A32" s="44"/>
      <c r="B32" s="44"/>
      <c r="C32" s="44"/>
      <c r="D32" s="44"/>
      <c r="E32" s="44"/>
      <c r="F32" s="44"/>
      <c r="G32" s="44"/>
      <c r="H32" s="44"/>
      <c r="I32" s="44"/>
    </row>
    <row r="33" spans="1:9" x14ac:dyDescent="0.25">
      <c r="A33" s="44"/>
      <c r="B33" s="44"/>
      <c r="C33" s="44"/>
      <c r="D33" s="44"/>
      <c r="E33" s="44"/>
      <c r="F33" s="44"/>
      <c r="G33" s="44"/>
      <c r="H33" s="44"/>
      <c r="I33" s="44"/>
    </row>
    <row r="34" spans="1:9" x14ac:dyDescent="0.25">
      <c r="A34" s="44"/>
      <c r="B34" s="44"/>
      <c r="C34" s="44"/>
      <c r="D34" s="44"/>
      <c r="E34" s="44"/>
      <c r="F34" s="44"/>
      <c r="G34" s="44"/>
      <c r="H34" s="44"/>
      <c r="I34" s="44"/>
    </row>
    <row r="35" spans="1:9" x14ac:dyDescent="0.25">
      <c r="A35" s="44"/>
      <c r="B35" s="44"/>
      <c r="C35" s="44"/>
      <c r="D35" s="44"/>
      <c r="E35" s="44"/>
      <c r="F35" s="44"/>
      <c r="G35" s="44"/>
      <c r="H35" s="44"/>
      <c r="I35" s="44"/>
    </row>
    <row r="36" spans="1:9" x14ac:dyDescent="0.25">
      <c r="A36" s="44"/>
      <c r="B36" s="44"/>
      <c r="C36" s="44"/>
      <c r="D36" s="44"/>
      <c r="E36" s="44"/>
      <c r="F36" s="44"/>
      <c r="G36" s="44"/>
      <c r="H36" s="44"/>
      <c r="I36" s="44"/>
    </row>
    <row r="37" spans="1:9" x14ac:dyDescent="0.25">
      <c r="A37" s="44"/>
      <c r="B37" s="44"/>
      <c r="C37" s="44"/>
      <c r="D37" s="44"/>
      <c r="E37" s="44"/>
      <c r="F37" s="44"/>
      <c r="G37" s="44"/>
      <c r="H37" s="44"/>
      <c r="I37" s="44"/>
    </row>
    <row r="38" spans="1:9" x14ac:dyDescent="0.25">
      <c r="A38" s="44"/>
      <c r="B38" s="44"/>
      <c r="C38" s="44"/>
      <c r="D38" s="44"/>
      <c r="E38" s="44"/>
      <c r="F38" s="44"/>
      <c r="G38" s="44"/>
      <c r="H38" s="44"/>
      <c r="I38" s="44"/>
    </row>
    <row r="39" spans="1:9" x14ac:dyDescent="0.25">
      <c r="A39" s="44"/>
      <c r="B39" s="44"/>
      <c r="C39" s="44"/>
      <c r="D39" s="44"/>
      <c r="E39" s="44"/>
      <c r="F39" s="44"/>
      <c r="G39" s="44"/>
      <c r="H39" s="44"/>
      <c r="I39" s="44"/>
    </row>
    <row r="40" spans="1:9" x14ac:dyDescent="0.25">
      <c r="A40" s="44"/>
      <c r="B40" s="44"/>
      <c r="C40" s="44"/>
      <c r="D40" s="44"/>
      <c r="E40" s="44"/>
      <c r="F40" s="44"/>
      <c r="G40" s="44"/>
      <c r="H40" s="44"/>
      <c r="I40" s="44"/>
    </row>
    <row r="41" spans="1:9" x14ac:dyDescent="0.25">
      <c r="A41" s="44"/>
      <c r="B41" s="44"/>
      <c r="C41" s="44"/>
      <c r="D41" s="44"/>
      <c r="E41" s="44"/>
      <c r="F41" s="44"/>
      <c r="G41" s="44"/>
      <c r="H41" s="44"/>
      <c r="I41" s="44"/>
    </row>
    <row r="42" spans="1:9" x14ac:dyDescent="0.25">
      <c r="A42" s="44"/>
      <c r="B42" s="44"/>
      <c r="C42" s="44"/>
      <c r="D42" s="44"/>
      <c r="E42" s="44"/>
      <c r="F42" s="44"/>
      <c r="G42" s="44"/>
      <c r="H42" s="44"/>
      <c r="I42" s="44"/>
    </row>
    <row r="43" spans="1:9" x14ac:dyDescent="0.25">
      <c r="A43" s="44"/>
      <c r="B43" s="44"/>
      <c r="C43" s="44"/>
      <c r="D43" s="44"/>
      <c r="E43" s="44"/>
      <c r="F43" s="44"/>
      <c r="G43" s="44"/>
      <c r="H43" s="44"/>
      <c r="I43" s="44"/>
    </row>
    <row r="44" spans="1:9" x14ac:dyDescent="0.25">
      <c r="A44" s="44"/>
      <c r="B44" s="44"/>
      <c r="C44" s="44"/>
      <c r="D44" s="44"/>
      <c r="E44" s="44"/>
      <c r="F44" s="44"/>
      <c r="G44" s="44"/>
      <c r="H44" s="44"/>
      <c r="I44" s="44"/>
    </row>
    <row r="45" spans="1:9" x14ac:dyDescent="0.25">
      <c r="A45" s="44"/>
      <c r="B45" s="44"/>
      <c r="C45" s="44"/>
      <c r="D45" s="44"/>
      <c r="E45" s="44"/>
      <c r="F45" s="44"/>
      <c r="G45" s="44"/>
      <c r="H45" s="44"/>
      <c r="I45" s="44"/>
    </row>
    <row r="46" spans="1:9" x14ac:dyDescent="0.25">
      <c r="A46" s="44"/>
      <c r="B46" s="44"/>
      <c r="C46" s="44"/>
      <c r="D46" s="44"/>
      <c r="E46" s="44"/>
      <c r="F46" s="44"/>
      <c r="G46" s="44"/>
      <c r="H46" s="44"/>
      <c r="I46" s="44"/>
    </row>
    <row r="47" spans="1:9" x14ac:dyDescent="0.25">
      <c r="A47" s="44"/>
      <c r="B47" s="44"/>
      <c r="C47" s="44"/>
      <c r="D47" s="44"/>
      <c r="E47" s="44"/>
      <c r="F47" s="44"/>
      <c r="G47" s="44"/>
      <c r="H47" s="44"/>
      <c r="I47" s="44"/>
    </row>
    <row r="48" spans="1:9" x14ac:dyDescent="0.25">
      <c r="A48" s="44"/>
      <c r="B48" s="44"/>
      <c r="C48" s="44"/>
      <c r="D48" s="44"/>
      <c r="E48" s="44"/>
      <c r="F48" s="44"/>
      <c r="G48" s="44"/>
      <c r="H48" s="44"/>
      <c r="I48" s="44"/>
    </row>
    <row r="49" spans="1:9" x14ac:dyDescent="0.25">
      <c r="A49" s="44"/>
      <c r="B49" s="44"/>
      <c r="C49" s="44"/>
      <c r="D49" s="44"/>
      <c r="E49" s="44"/>
      <c r="F49" s="44"/>
      <c r="G49" s="44"/>
      <c r="H49" s="44"/>
      <c r="I49" s="44"/>
    </row>
  </sheetData>
  <mergeCells count="5">
    <mergeCell ref="A21:I21"/>
    <mergeCell ref="A22:I22"/>
    <mergeCell ref="A23:I23"/>
    <mergeCell ref="A2:I2"/>
    <mergeCell ref="A1:F1"/>
  </mergeCells>
  <pageMargins left="0.7" right="0.2" top="0.25" bottom="0.2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vt:i4>
      </vt:variant>
    </vt:vector>
  </HeadingPairs>
  <TitlesOfParts>
    <vt:vector size="29" baseType="lpstr">
      <vt:lpstr>Bai 1-Tr 45</vt:lpstr>
      <vt:lpstr>Chuỗi-Tr 46</vt:lpstr>
      <vt:lpstr>Chuỗi 2-Tr47</vt:lpstr>
      <vt:lpstr>Thời Gian-Tr48</vt:lpstr>
      <vt:lpstr>IF-Tr49</vt:lpstr>
      <vt:lpstr>Logic-Tr50</vt:lpstr>
      <vt:lpstr>Chuoi+DK-Tr51</vt:lpstr>
      <vt:lpstr>Vlookup-Tr52</vt:lpstr>
      <vt:lpstr>Vlookup2-Tr53</vt:lpstr>
      <vt:lpstr>VlooKup3-Tr54</vt:lpstr>
      <vt:lpstr>Hlookup-Tr55</vt:lpstr>
      <vt:lpstr>T.Hop-Tr56</vt:lpstr>
      <vt:lpstr>T.Hop2-Tr57</vt:lpstr>
      <vt:lpstr>T.Hop3-Tr58</vt:lpstr>
      <vt:lpstr>Tr59</vt:lpstr>
      <vt:lpstr>Tr60</vt:lpstr>
      <vt:lpstr>Tr61</vt:lpstr>
      <vt:lpstr>Tr62</vt:lpstr>
      <vt:lpstr>Tr63</vt:lpstr>
      <vt:lpstr>Tr64</vt:lpstr>
      <vt:lpstr>DT.Tr66</vt:lpstr>
      <vt:lpstr>DT.Tr68</vt:lpstr>
      <vt:lpstr>DT.Tr70</vt:lpstr>
      <vt:lpstr>DT.Tr72</vt:lpstr>
      <vt:lpstr>DT.Tr74</vt:lpstr>
      <vt:lpstr>DT.Tr76</vt:lpstr>
      <vt:lpstr>Sheet2</vt:lpstr>
      <vt:lpstr>'Thời Gian-Tr48'!_Toc451941273</vt:lpstr>
      <vt:lpstr>'T.Hop2-Tr57'!_Toc452414850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cp:lastModifiedBy>
  <cp:lastPrinted>2020-08-21T11:56:53Z</cp:lastPrinted>
  <dcterms:created xsi:type="dcterms:W3CDTF">2019-08-06T11:12:18Z</dcterms:created>
  <dcterms:modified xsi:type="dcterms:W3CDTF">2020-10-22T07:06:08Z</dcterms:modified>
</cp:coreProperties>
</file>